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60643\Docs\6. Disciplines\6.1 Design Bulletins\Details and forms\Forms\"/>
    </mc:Choice>
  </mc:AlternateContent>
  <xr:revisionPtr revIDLastSave="0" documentId="13_ncr:1_{5D788E8E-4247-4D5B-8508-9D3E05C04E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ash Data Summary Table" sheetId="6" r:id="rId1"/>
  </sheets>
  <definedNames>
    <definedName name="_xlnm._FilterDatabase" localSheetId="0" hidden="1">'Crash Data Summary Table'!$A$12:$M$111</definedName>
    <definedName name="_xlnm.Print_Area" localSheetId="0">'Crash Data Summary Table'!$A$1:$N$92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0" i="6" l="1"/>
  <c r="B76" i="6"/>
  <c r="N80" i="6"/>
  <c r="M80" i="6"/>
  <c r="L80" i="6"/>
  <c r="J80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21" i="6"/>
  <c r="T22" i="6"/>
  <c r="T23" i="6"/>
  <c r="N81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21" i="6"/>
  <c r="K76" i="6"/>
  <c r="Z33" i="6"/>
  <c r="Z32" i="6"/>
  <c r="Z31" i="6"/>
  <c r="Z30" i="6"/>
  <c r="Z22" i="6"/>
  <c r="Z23" i="6"/>
  <c r="Z24" i="6"/>
  <c r="Z25" i="6"/>
  <c r="Z26" i="6"/>
  <c r="Z27" i="6"/>
  <c r="Z28" i="6"/>
  <c r="Z29" i="6"/>
  <c r="Z21" i="6"/>
  <c r="N82" i="6"/>
  <c r="N83" i="6"/>
  <c r="M81" i="6"/>
  <c r="L82" i="6"/>
  <c r="L81" i="6"/>
  <c r="L83" i="6"/>
  <c r="J81" i="6"/>
  <c r="M82" i="6"/>
  <c r="K81" i="6"/>
  <c r="J82" i="6"/>
  <c r="L84" i="6"/>
  <c r="K82" i="6"/>
  <c r="AC21" i="6" a="1"/>
  <c r="X29" i="6"/>
  <c r="X25" i="6"/>
  <c r="X30" i="6"/>
  <c r="X27" i="6"/>
  <c r="X28" i="6"/>
  <c r="X32" i="6"/>
  <c r="X26" i="6"/>
  <c r="X22" i="6"/>
  <c r="X33" i="6"/>
  <c r="X24" i="6"/>
  <c r="X23" i="6"/>
  <c r="X21" i="6"/>
  <c r="X31" i="6"/>
  <c r="M83" i="6"/>
  <c r="M84" i="6"/>
  <c r="N84" i="6"/>
  <c r="K83" i="6"/>
  <c r="K84" i="6"/>
  <c r="AC21" i="6"/>
  <c r="B79" i="6"/>
  <c r="I79" i="6"/>
  <c r="E79" i="6"/>
  <c r="H79" i="6"/>
  <c r="D79" i="6"/>
  <c r="G79" i="6"/>
  <c r="C79" i="6"/>
  <c r="F79" i="6"/>
  <c r="AA32" i="6"/>
  <c r="AA26" i="6"/>
  <c r="AA28" i="6"/>
  <c r="AA23" i="6"/>
  <c r="AA30" i="6"/>
  <c r="AA24" i="6"/>
  <c r="AA27" i="6"/>
  <c r="AA29" i="6"/>
  <c r="AA22" i="6"/>
  <c r="AA33" i="6"/>
  <c r="AA31" i="6"/>
  <c r="AA21" i="6"/>
  <c r="AA25" i="6"/>
  <c r="J83" i="6"/>
  <c r="J84" i="6"/>
  <c r="N76" i="6"/>
  <c r="M76" i="6"/>
  <c r="L76" i="6"/>
  <c r="F82" i="6"/>
  <c r="F81" i="6"/>
  <c r="H82" i="6"/>
  <c r="H81" i="6"/>
  <c r="C82" i="6"/>
  <c r="C81" i="6"/>
  <c r="E82" i="6"/>
  <c r="E81" i="6"/>
  <c r="G82" i="6"/>
  <c r="G81" i="6"/>
  <c r="I82" i="6"/>
  <c r="I81" i="6"/>
  <c r="D82" i="6"/>
  <c r="D81" i="6"/>
  <c r="B82" i="6"/>
  <c r="B81" i="6"/>
  <c r="G80" i="6"/>
  <c r="I80" i="6"/>
  <c r="F80" i="6"/>
  <c r="H80" i="6"/>
  <c r="C80" i="6"/>
  <c r="E80" i="6"/>
  <c r="D80" i="6"/>
  <c r="B80" i="6"/>
  <c r="C83" i="6"/>
  <c r="C84" i="6"/>
  <c r="D83" i="6"/>
  <c r="D84" i="6"/>
  <c r="E83" i="6"/>
  <c r="E84" i="6"/>
  <c r="I83" i="6"/>
  <c r="I84" i="6"/>
  <c r="G83" i="6"/>
  <c r="G84" i="6"/>
  <c r="H83" i="6"/>
  <c r="H84" i="6"/>
  <c r="F83" i="6"/>
  <c r="F84" i="6"/>
  <c r="B83" i="6"/>
  <c r="B8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<sst xmlns="http://schemas.openxmlformats.org/spreadsheetml/2006/main" count="68" uniqueCount="65">
  <si>
    <t>Study Period:</t>
  </si>
  <si>
    <t>Data by:</t>
  </si>
  <si>
    <t>Date:</t>
  </si>
  <si>
    <t>Day</t>
  </si>
  <si>
    <t>Night</t>
  </si>
  <si>
    <t>PAVEMENT CONDITIONS</t>
  </si>
  <si>
    <t>General Information</t>
  </si>
  <si>
    <t>No.</t>
  </si>
  <si>
    <t>Date</t>
  </si>
  <si>
    <t>Time</t>
  </si>
  <si>
    <t>Crash Type</t>
  </si>
  <si>
    <t>Left Turn</t>
  </si>
  <si>
    <t>Angle</t>
  </si>
  <si>
    <t>Rear End</t>
  </si>
  <si>
    <t>Intersecting Route:</t>
  </si>
  <si>
    <t>Fatalities</t>
  </si>
  <si>
    <t>FATAL</t>
  </si>
  <si>
    <t xml:space="preserve">TOTAL: </t>
  </si>
  <si>
    <t>LIGHTING CONDITIONS</t>
  </si>
  <si>
    <t>Crash Rate</t>
  </si>
  <si>
    <t>Head On</t>
  </si>
  <si>
    <t>ENGINEERING &amp; OPERATIONS DEPARTMENT</t>
  </si>
  <si>
    <t>Speeding Related</t>
  </si>
  <si>
    <t>PO Box 1110, Tampa, FL 33601-1110</t>
  </si>
  <si>
    <t>Project Description (limits):</t>
  </si>
  <si>
    <t>813-276-2530 | Fax: (813) 272-5811</t>
  </si>
  <si>
    <t>Speeding Related*</t>
  </si>
  <si>
    <t>Pedestrian</t>
  </si>
  <si>
    <t>Fixed Object</t>
  </si>
  <si>
    <t>Run Off Road</t>
  </si>
  <si>
    <t>Bike</t>
  </si>
  <si>
    <t>**</t>
  </si>
  <si>
    <t>Day / Night*</t>
  </si>
  <si>
    <t>Wet / Dry*</t>
  </si>
  <si>
    <t>Direction of Travel*</t>
  </si>
  <si>
    <t>County Street Name and/or Road No:</t>
  </si>
  <si>
    <t>Dry</t>
  </si>
  <si>
    <t>Wet</t>
  </si>
  <si>
    <t>Sideswipe</t>
  </si>
  <si>
    <t>Right Turn</t>
  </si>
  <si>
    <t>U-turn</t>
  </si>
  <si>
    <t>Non-Fixed Object</t>
  </si>
  <si>
    <t>unknown</t>
  </si>
  <si>
    <t>Rank</t>
  </si>
  <si>
    <t>Tie-Breaker</t>
  </si>
  <si>
    <t>Crashes</t>
  </si>
  <si>
    <t>Severe Injuries</t>
  </si>
  <si>
    <t>Other Injuries</t>
  </si>
  <si>
    <t>***</t>
  </si>
  <si>
    <t>Crash Severity Level</t>
  </si>
  <si>
    <t>SEVERE INJURY</t>
  </si>
  <si>
    <t>OTHER INJURY</t>
  </si>
  <si>
    <t>Property Damage Only</t>
  </si>
  <si>
    <t>PDO***</t>
  </si>
  <si>
    <t>State/County Average Crash Rate - SD****</t>
  </si>
  <si>
    <t>****</t>
  </si>
  <si>
    <t>Notes:        *</t>
  </si>
  <si>
    <t>Factors examined can be revised according to crash characteristics for each project.</t>
  </si>
  <si>
    <t>CRASH TYPES **</t>
  </si>
  <si>
    <t>State/County average crash rate minus one standard deviation.</t>
  </si>
  <si>
    <t xml:space="preserve">Injury(No Fatal)Severe </t>
  </si>
  <si>
    <t>Other Injury(No Fatal)</t>
  </si>
  <si>
    <t>Crash types can be revised according to crash patterns for each project, according to crash types definition from Crash Data Management System (CDMS) the crash types include: angle, left turn, fixed object, rear end, head on, run off road, pedestrian, bike, sideswipe, right turn, U-Turn, non-fixed object (for example animal or rocks), and unknown.</t>
  </si>
  <si>
    <t>Property Damage Only.</t>
  </si>
  <si>
    <t xml:space="preserve">CRASH DATA SUMMARY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</si>
</sst>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;###0"/>
    <numFmt numFmtId="165" formatCode="\$#,##0;\$#,##0"/>
    <numFmt numFmtId="166" formatCode="[$-F800]dddd\,\ mmmm\ dd\,\ yyyy"/>
    <numFmt numFmtId="167" formatCode="&quot;$&quot;#,##0"/>
    <numFmt numFmtId="168" formatCode="0.000"/>
    <numFmt numFmtId="169" formatCode="[$-409]h:mm\ AM/PM;@"/>
  </numFmts>
  <fonts count="3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164272"/>
      <name val="Calibri"/>
      <family val="2"/>
    </font>
    <font>
      <sz val="10"/>
      <color rgb="FF164272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9" borderId="12" applyNumberFormat="0" applyFont="0" applyAlignment="0" applyProtection="0"/>
    <xf numFmtId="0" fontId="21" fillId="0" borderId="0"/>
    <xf numFmtId="0" fontId="3" fillId="0" borderId="0"/>
    <xf numFmtId="0" fontId="2" fillId="0" borderId="0"/>
    <xf numFmtId="0" fontId="1" fillId="0" borderId="0"/>
  </cellStyleXfs>
  <cellXfs count="134">
    <xf numFmtId="0" fontId="0" fillId="0" borderId="0" xfId="0" applyAlignment="1">
      <alignment horizontal="left" vertical="top"/>
    </xf>
    <xf numFmtId="0" fontId="23" fillId="0" borderId="0" xfId="43" applyFont="1" applyAlignment="1">
      <alignment horizontal="left" vertical="center"/>
    </xf>
    <xf numFmtId="0" fontId="21" fillId="0" borderId="0" xfId="43" applyAlignment="1">
      <alignment horizontal="left" vertical="top"/>
    </xf>
    <xf numFmtId="0" fontId="24" fillId="0" borderId="0" xfId="43" applyFont="1" applyAlignment="1">
      <alignment horizontal="left" vertical="top"/>
    </xf>
    <xf numFmtId="0" fontId="25" fillId="0" borderId="0" xfId="43" applyFont="1" applyAlignment="1">
      <alignment horizontal="left" vertical="top"/>
    </xf>
    <xf numFmtId="0" fontId="26" fillId="0" borderId="0" xfId="43" applyFont="1" applyAlignment="1">
      <alignment horizontal="right" vertical="top"/>
    </xf>
    <xf numFmtId="0" fontId="21" fillId="2" borderId="0" xfId="43" applyFill="1" applyAlignment="1">
      <alignment horizontal="left" vertical="top"/>
    </xf>
    <xf numFmtId="0" fontId="29" fillId="2" borderId="0" xfId="43" applyFont="1" applyFill="1" applyAlignment="1">
      <alignment vertical="top"/>
    </xf>
    <xf numFmtId="0" fontId="30" fillId="2" borderId="0" xfId="43" applyFont="1" applyFill="1" applyAlignment="1">
      <alignment vertical="top"/>
    </xf>
    <xf numFmtId="164" fontId="21" fillId="0" borderId="0" xfId="43" applyNumberFormat="1" applyAlignment="1">
      <alignment horizontal="left" vertical="top"/>
    </xf>
    <xf numFmtId="0" fontId="22" fillId="2" borderId="0" xfId="43" applyFont="1" applyFill="1" applyAlignment="1">
      <alignment horizontal="left" vertical="top"/>
    </xf>
    <xf numFmtId="0" fontId="3" fillId="2" borderId="0" xfId="44" applyFill="1"/>
    <xf numFmtId="0" fontId="21" fillId="0" borderId="0" xfId="43"/>
    <xf numFmtId="0" fontId="21" fillId="0" borderId="32" xfId="43" applyBorder="1" applyAlignment="1">
      <alignment horizontal="left" vertical="top"/>
    </xf>
    <xf numFmtId="0" fontId="21" fillId="2" borderId="32" xfId="43" applyFill="1" applyBorder="1" applyAlignment="1">
      <alignment horizontal="left" vertical="top"/>
    </xf>
    <xf numFmtId="0" fontId="31" fillId="34" borderId="2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 wrapText="1"/>
    </xf>
    <xf numFmtId="0" fontId="31" fillId="34" borderId="17" xfId="0" applyFont="1" applyFill="1" applyBorder="1" applyAlignment="1">
      <alignment horizontal="center" vertical="center" wrapText="1"/>
    </xf>
    <xf numFmtId="0" fontId="31" fillId="34" borderId="30" xfId="0" applyFont="1" applyFill="1" applyBorder="1" applyAlignment="1">
      <alignment horizontal="center" vertical="center" wrapText="1"/>
    </xf>
    <xf numFmtId="0" fontId="30" fillId="2" borderId="34" xfId="43" applyFont="1" applyFill="1" applyBorder="1" applyAlignment="1">
      <alignment vertical="top"/>
    </xf>
    <xf numFmtId="0" fontId="31" fillId="34" borderId="18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vertical="top" wrapText="1"/>
    </xf>
    <xf numFmtId="0" fontId="33" fillId="2" borderId="0" xfId="0" applyFont="1" applyFill="1" applyAlignment="1">
      <alignment horizontal="right" vertical="top" wrapText="1"/>
    </xf>
    <xf numFmtId="164" fontId="29" fillId="2" borderId="25" xfId="0" applyNumberFormat="1" applyFont="1" applyFill="1" applyBorder="1" applyAlignment="1" applyProtection="1">
      <alignment horizontal="center" vertical="top" wrapText="1"/>
      <protection locked="0"/>
    </xf>
    <xf numFmtId="0" fontId="33" fillId="2" borderId="1" xfId="0" applyFont="1" applyFill="1" applyBorder="1" applyAlignment="1" applyProtection="1">
      <alignment horizontal="center" vertical="top" wrapText="1"/>
      <protection locked="0"/>
    </xf>
    <xf numFmtId="0" fontId="33" fillId="2" borderId="2" xfId="0" applyFont="1" applyFill="1" applyBorder="1" applyAlignment="1" applyProtection="1">
      <alignment horizontal="center" vertical="top" wrapText="1"/>
      <protection locked="0"/>
    </xf>
    <xf numFmtId="164" fontId="29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9" fillId="2" borderId="1" xfId="0" applyNumberFormat="1" applyFont="1" applyFill="1" applyBorder="1" applyAlignment="1" applyProtection="1">
      <alignment horizontal="center" vertical="top" wrapText="1"/>
      <protection locked="0"/>
    </xf>
    <xf numFmtId="167" fontId="29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9" fillId="2" borderId="2" xfId="0" applyFont="1" applyFill="1" applyBorder="1" applyAlignment="1" applyProtection="1">
      <alignment horizontal="center" vertical="top" wrapText="1"/>
      <protection locked="0"/>
    </xf>
    <xf numFmtId="0" fontId="29" fillId="2" borderId="1" xfId="0" applyFont="1" applyFill="1" applyBorder="1" applyAlignment="1" applyProtection="1">
      <alignment horizontal="center" vertical="top" wrapText="1"/>
      <protection locked="0"/>
    </xf>
    <xf numFmtId="165" fontId="29" fillId="2" borderId="18" xfId="0" applyNumberFormat="1" applyFont="1" applyFill="1" applyBorder="1" applyAlignment="1" applyProtection="1">
      <alignment horizontal="center" vertical="top" wrapText="1"/>
      <protection locked="0"/>
    </xf>
    <xf numFmtId="16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9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29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29" fillId="2" borderId="38" xfId="0" applyNumberFormat="1" applyFont="1" applyFill="1" applyBorder="1" applyAlignment="1" applyProtection="1">
      <alignment horizontal="center" vertical="center" wrapText="1"/>
      <protection locked="0"/>
    </xf>
    <xf numFmtId="164" fontId="29" fillId="2" borderId="39" xfId="0" applyNumberFormat="1" applyFont="1" applyFill="1" applyBorder="1" applyAlignment="1" applyProtection="1">
      <alignment horizontal="center" vertical="center" wrapText="1"/>
      <protection locked="0"/>
    </xf>
    <xf numFmtId="164" fontId="29" fillId="34" borderId="25" xfId="0" applyNumberFormat="1" applyFont="1" applyFill="1" applyBorder="1" applyAlignment="1">
      <alignment horizontal="center" vertical="center" wrapText="1"/>
    </xf>
    <xf numFmtId="14" fontId="33" fillId="0" borderId="17" xfId="0" applyNumberFormat="1" applyFont="1" applyBorder="1" applyAlignment="1" applyProtection="1">
      <alignment horizontal="center" vertical="top" wrapText="1"/>
      <protection locked="0"/>
    </xf>
    <xf numFmtId="0" fontId="33" fillId="0" borderId="1" xfId="0" applyFont="1" applyBorder="1" applyAlignment="1" applyProtection="1">
      <alignment horizontal="center" vertical="top" wrapText="1"/>
      <protection locked="0"/>
    </xf>
    <xf numFmtId="0" fontId="33" fillId="0" borderId="17" xfId="0" applyFont="1" applyBorder="1" applyAlignment="1" applyProtection="1">
      <alignment horizontal="center" vertical="top" wrapText="1"/>
      <protection locked="0"/>
    </xf>
    <xf numFmtId="0" fontId="29" fillId="2" borderId="17" xfId="0" applyFont="1" applyFill="1" applyBorder="1" applyAlignment="1" applyProtection="1">
      <alignment horizontal="center" vertical="top" wrapText="1"/>
      <protection locked="0"/>
    </xf>
    <xf numFmtId="0" fontId="33" fillId="2" borderId="17" xfId="0" applyFont="1" applyFill="1" applyBorder="1" applyAlignment="1" applyProtection="1">
      <alignment horizontal="center" vertical="top" wrapText="1"/>
      <protection locked="0"/>
    </xf>
    <xf numFmtId="169" fontId="29" fillId="2" borderId="2" xfId="0" applyNumberFormat="1" applyFont="1" applyFill="1" applyBorder="1" applyAlignment="1" applyProtection="1">
      <alignment horizontal="center" vertical="top" wrapText="1"/>
      <protection locked="0"/>
    </xf>
    <xf numFmtId="0" fontId="21" fillId="0" borderId="0" xfId="43" applyAlignment="1">
      <alignment horizontal="right" vertical="top"/>
    </xf>
    <xf numFmtId="0" fontId="33" fillId="0" borderId="2" xfId="0" applyFont="1" applyBorder="1" applyAlignment="1" applyProtection="1">
      <alignment horizontal="center" vertical="top" wrapText="1"/>
      <protection locked="0"/>
    </xf>
    <xf numFmtId="0" fontId="29" fillId="2" borderId="34" xfId="43" applyFont="1" applyFill="1" applyBorder="1" applyAlignment="1">
      <alignment horizontal="left" vertical="top"/>
    </xf>
    <xf numFmtId="164" fontId="29" fillId="2" borderId="51" xfId="0" applyNumberFormat="1" applyFont="1" applyFill="1" applyBorder="1" applyAlignment="1" applyProtection="1">
      <alignment horizontal="center" vertical="center" wrapText="1"/>
      <protection locked="0"/>
    </xf>
    <xf numFmtId="164" fontId="29" fillId="2" borderId="52" xfId="0" applyNumberFormat="1" applyFont="1" applyFill="1" applyBorder="1" applyAlignment="1" applyProtection="1">
      <alignment horizontal="center" vertical="center" wrapText="1"/>
      <protection locked="0"/>
    </xf>
    <xf numFmtId="164" fontId="29" fillId="2" borderId="28" xfId="0" applyNumberFormat="1" applyFont="1" applyFill="1" applyBorder="1" applyAlignment="1">
      <alignment horizontal="center" vertical="center" wrapText="1"/>
    </xf>
    <xf numFmtId="164" fontId="29" fillId="2" borderId="53" xfId="0" applyNumberFormat="1" applyFont="1" applyFill="1" applyBorder="1" applyAlignment="1">
      <alignment horizontal="center" vertical="center" wrapText="1"/>
    </xf>
    <xf numFmtId="164" fontId="29" fillId="2" borderId="20" xfId="0" applyNumberFormat="1" applyFont="1" applyFill="1" applyBorder="1" applyAlignment="1">
      <alignment horizontal="center" vertical="center" wrapText="1"/>
    </xf>
    <xf numFmtId="164" fontId="29" fillId="2" borderId="22" xfId="0" applyNumberFormat="1" applyFont="1" applyFill="1" applyBorder="1" applyAlignment="1">
      <alignment horizontal="center" vertical="center" wrapText="1"/>
    </xf>
    <xf numFmtId="164" fontId="29" fillId="2" borderId="19" xfId="0" applyNumberFormat="1" applyFont="1" applyFill="1" applyBorder="1" applyAlignment="1">
      <alignment horizontal="center" vertical="center" wrapText="1"/>
    </xf>
    <xf numFmtId="164" fontId="29" fillId="2" borderId="54" xfId="0" applyNumberFormat="1" applyFont="1" applyFill="1" applyBorder="1" applyAlignment="1">
      <alignment horizontal="center" vertical="center" wrapText="1"/>
    </xf>
    <xf numFmtId="164" fontId="29" fillId="2" borderId="55" xfId="0" applyNumberFormat="1" applyFont="1" applyFill="1" applyBorder="1" applyAlignment="1">
      <alignment horizontal="center" vertical="center" wrapText="1"/>
    </xf>
    <xf numFmtId="164" fontId="33" fillId="34" borderId="27" xfId="0" applyNumberFormat="1" applyFont="1" applyFill="1" applyBorder="1" applyAlignment="1">
      <alignment horizontal="center" vertical="center" wrapText="1"/>
    </xf>
    <xf numFmtId="164" fontId="33" fillId="34" borderId="25" xfId="0" applyNumberFormat="1" applyFont="1" applyFill="1" applyBorder="1" applyAlignment="1">
      <alignment horizontal="center" vertical="center" wrapText="1"/>
    </xf>
    <xf numFmtId="0" fontId="33" fillId="2" borderId="18" xfId="0" applyFont="1" applyFill="1" applyBorder="1" applyAlignment="1" applyProtection="1">
      <alignment horizontal="center" vertical="top" wrapText="1"/>
      <protection locked="0"/>
    </xf>
    <xf numFmtId="164" fontId="29" fillId="2" borderId="4" xfId="0" applyNumberFormat="1" applyFont="1" applyFill="1" applyBorder="1" applyAlignment="1" applyProtection="1">
      <alignment horizontal="center" vertical="top" wrapText="1"/>
      <protection locked="0"/>
    </xf>
    <xf numFmtId="0" fontId="33" fillId="2" borderId="4" xfId="0" applyFont="1" applyFill="1" applyBorder="1" applyAlignment="1" applyProtection="1">
      <alignment horizontal="center" vertical="top" wrapText="1"/>
      <protection locked="0"/>
    </xf>
    <xf numFmtId="169" fontId="29" fillId="2" borderId="4" xfId="0" applyNumberFormat="1" applyFont="1" applyFill="1" applyBorder="1" applyAlignment="1" applyProtection="1">
      <alignment horizontal="center" vertical="top" wrapText="1"/>
      <protection locked="0"/>
    </xf>
    <xf numFmtId="0" fontId="33" fillId="0" borderId="4" xfId="0" applyFont="1" applyBorder="1" applyAlignment="1" applyProtection="1">
      <alignment horizontal="center" vertical="top" wrapText="1"/>
      <protection locked="0"/>
    </xf>
    <xf numFmtId="167" fontId="29" fillId="2" borderId="4" xfId="0" applyNumberFormat="1" applyFont="1" applyFill="1" applyBorder="1" applyAlignment="1" applyProtection="1">
      <alignment horizontal="center" vertical="top" wrapText="1"/>
      <protection locked="0"/>
    </xf>
    <xf numFmtId="0" fontId="31" fillId="0" borderId="0" xfId="0" applyFont="1" applyAlignment="1">
      <alignment horizontal="center" vertical="center" wrapText="1"/>
    </xf>
    <xf numFmtId="168" fontId="33" fillId="0" borderId="29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 wrapText="1"/>
    </xf>
    <xf numFmtId="164" fontId="29" fillId="2" borderId="35" xfId="0" applyNumberFormat="1" applyFont="1" applyFill="1" applyBorder="1" applyAlignment="1" applyProtection="1">
      <alignment horizontal="center" vertical="top" wrapText="1"/>
      <protection locked="0"/>
    </xf>
    <xf numFmtId="164" fontId="29" fillId="2" borderId="56" xfId="0" applyNumberFormat="1" applyFont="1" applyFill="1" applyBorder="1" applyAlignment="1" applyProtection="1">
      <alignment horizontal="center" vertical="top" wrapText="1"/>
      <protection locked="0"/>
    </xf>
    <xf numFmtId="164" fontId="33" fillId="34" borderId="55" xfId="0" applyNumberFormat="1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top" wrapText="1"/>
    </xf>
    <xf numFmtId="164" fontId="32" fillId="2" borderId="58" xfId="0" applyNumberFormat="1" applyFont="1" applyFill="1" applyBorder="1" applyAlignment="1">
      <alignment horizontal="center" vertical="top" wrapText="1"/>
    </xf>
    <xf numFmtId="164" fontId="32" fillId="2" borderId="59" xfId="0" applyNumberFormat="1" applyFont="1" applyFill="1" applyBorder="1" applyAlignment="1">
      <alignment horizontal="center" vertical="top" wrapText="1"/>
    </xf>
    <xf numFmtId="165" fontId="32" fillId="2" borderId="33" xfId="0" applyNumberFormat="1" applyFont="1" applyFill="1" applyBorder="1" applyAlignment="1">
      <alignment horizontal="center" vertical="top" wrapText="1"/>
    </xf>
    <xf numFmtId="164" fontId="29" fillId="2" borderId="0" xfId="0" applyNumberFormat="1" applyFont="1" applyFill="1" applyAlignment="1" applyProtection="1">
      <alignment horizontal="center" vertical="top" wrapText="1"/>
      <protection locked="0"/>
    </xf>
    <xf numFmtId="0" fontId="33" fillId="2" borderId="0" xfId="0" applyFont="1" applyFill="1" applyAlignment="1" applyProtection="1">
      <alignment horizontal="center" vertical="top" wrapText="1"/>
      <protection locked="0"/>
    </xf>
    <xf numFmtId="169" fontId="29" fillId="2" borderId="0" xfId="0" applyNumberFormat="1" applyFont="1" applyFill="1" applyAlignment="1" applyProtection="1">
      <alignment horizontal="center" vertical="top" wrapText="1"/>
      <protection locked="0"/>
    </xf>
    <xf numFmtId="0" fontId="33" fillId="0" borderId="0" xfId="0" applyFont="1" applyAlignment="1" applyProtection="1">
      <alignment horizontal="center" vertical="top" wrapText="1"/>
      <protection locked="0"/>
    </xf>
    <xf numFmtId="167" fontId="29" fillId="2" borderId="0" xfId="0" applyNumberFormat="1" applyFont="1" applyFill="1" applyAlignment="1" applyProtection="1">
      <alignment horizontal="center" vertical="top" wrapText="1"/>
      <protection locked="0"/>
    </xf>
    <xf numFmtId="164" fontId="29" fillId="2" borderId="55" xfId="0" applyNumberFormat="1" applyFont="1" applyFill="1" applyBorder="1" applyAlignment="1" applyProtection="1">
      <alignment horizontal="center" vertical="top" wrapText="1"/>
      <protection locked="0"/>
    </xf>
    <xf numFmtId="0" fontId="33" fillId="2" borderId="19" xfId="0" applyFont="1" applyFill="1" applyBorder="1" applyAlignment="1" applyProtection="1">
      <alignment horizontal="center" vertical="top" wrapText="1"/>
      <protection locked="0"/>
    </xf>
    <xf numFmtId="0" fontId="33" fillId="2" borderId="20" xfId="0" applyFont="1" applyFill="1" applyBorder="1" applyAlignment="1" applyProtection="1">
      <alignment horizontal="center" vertical="top" wrapText="1"/>
      <protection locked="0"/>
    </xf>
    <xf numFmtId="169" fontId="29" fillId="2" borderId="50" xfId="0" applyNumberFormat="1" applyFont="1" applyFill="1" applyBorder="1" applyAlignment="1" applyProtection="1">
      <alignment horizontal="center" vertical="top" wrapText="1"/>
      <protection locked="0"/>
    </xf>
    <xf numFmtId="0" fontId="33" fillId="0" borderId="20" xfId="0" applyFont="1" applyBorder="1" applyAlignment="1" applyProtection="1">
      <alignment horizontal="center" vertical="top" wrapText="1"/>
      <protection locked="0"/>
    </xf>
    <xf numFmtId="0" fontId="33" fillId="2" borderId="50" xfId="0" applyFont="1" applyFill="1" applyBorder="1" applyAlignment="1" applyProtection="1">
      <alignment horizontal="center" vertical="top" wrapText="1"/>
      <protection locked="0"/>
    </xf>
    <xf numFmtId="0" fontId="33" fillId="2" borderId="60" xfId="0" applyFont="1" applyFill="1" applyBorder="1" applyAlignment="1" applyProtection="1">
      <alignment horizontal="center" vertical="top" wrapText="1"/>
      <protection locked="0"/>
    </xf>
    <xf numFmtId="0" fontId="33" fillId="0" borderId="50" xfId="0" applyFont="1" applyBorder="1" applyAlignment="1" applyProtection="1">
      <alignment horizontal="center" vertical="top" wrapText="1"/>
      <protection locked="0"/>
    </xf>
    <xf numFmtId="164" fontId="29" fillId="2" borderId="50" xfId="0" applyNumberFormat="1" applyFont="1" applyFill="1" applyBorder="1" applyAlignment="1" applyProtection="1">
      <alignment horizontal="center" vertical="top" wrapText="1"/>
      <protection locked="0"/>
    </xf>
    <xf numFmtId="164" fontId="29" fillId="2" borderId="20" xfId="0" applyNumberFormat="1" applyFont="1" applyFill="1" applyBorder="1" applyAlignment="1" applyProtection="1">
      <alignment horizontal="center" vertical="top" wrapText="1"/>
      <protection locked="0"/>
    </xf>
    <xf numFmtId="167" fontId="29" fillId="2" borderId="60" xfId="0" applyNumberFormat="1" applyFont="1" applyFill="1" applyBorder="1" applyAlignment="1" applyProtection="1">
      <alignment horizontal="center" vertical="top" wrapText="1"/>
      <protection locked="0"/>
    </xf>
    <xf numFmtId="0" fontId="33" fillId="0" borderId="3" xfId="0" applyFont="1" applyBorder="1" applyAlignment="1" applyProtection="1">
      <alignment horizontal="center" vertical="top" wrapText="1"/>
      <protection locked="0"/>
    </xf>
    <xf numFmtId="0" fontId="33" fillId="0" borderId="2" xfId="0" applyFont="1" applyBorder="1" applyAlignment="1" applyProtection="1">
      <alignment horizontal="center" vertical="top" wrapText="1"/>
      <protection locked="0"/>
    </xf>
    <xf numFmtId="164" fontId="31" fillId="2" borderId="32" xfId="0" applyNumberFormat="1" applyFont="1" applyFill="1" applyBorder="1" applyAlignment="1">
      <alignment horizontal="center" vertical="top" wrapText="1"/>
    </xf>
    <xf numFmtId="164" fontId="31" fillId="2" borderId="33" xfId="0" applyNumberFormat="1" applyFont="1" applyFill="1" applyBorder="1" applyAlignment="1">
      <alignment horizontal="center" vertical="top" wrapText="1"/>
    </xf>
    <xf numFmtId="0" fontId="31" fillId="34" borderId="48" xfId="0" applyFont="1" applyFill="1" applyBorder="1" applyAlignment="1">
      <alignment horizontal="center" vertical="center" wrapText="1"/>
    </xf>
    <xf numFmtId="0" fontId="31" fillId="34" borderId="44" xfId="0" applyFont="1" applyFill="1" applyBorder="1" applyAlignment="1">
      <alignment horizontal="center" vertical="center" wrapText="1"/>
    </xf>
    <xf numFmtId="0" fontId="31" fillId="34" borderId="46" xfId="0" applyFont="1" applyFill="1" applyBorder="1" applyAlignment="1">
      <alignment horizontal="center" vertical="center" wrapText="1"/>
    </xf>
    <xf numFmtId="0" fontId="31" fillId="34" borderId="26" xfId="0" applyFont="1" applyFill="1" applyBorder="1" applyAlignment="1">
      <alignment horizontal="center" vertical="center" wrapText="1"/>
    </xf>
    <xf numFmtId="0" fontId="31" fillId="34" borderId="49" xfId="0" applyFont="1" applyFill="1" applyBorder="1" applyAlignment="1">
      <alignment horizontal="center" vertical="center" wrapText="1"/>
    </xf>
    <xf numFmtId="0" fontId="31" fillId="34" borderId="23" xfId="0" applyFont="1" applyFill="1" applyBorder="1" applyAlignment="1">
      <alignment horizontal="center" vertical="center" wrapText="1"/>
    </xf>
    <xf numFmtId="0" fontId="31" fillId="34" borderId="47" xfId="0" applyFont="1" applyFill="1" applyBorder="1" applyAlignment="1">
      <alignment horizontal="center" vertical="center" wrapText="1"/>
    </xf>
    <xf numFmtId="0" fontId="31" fillId="34" borderId="45" xfId="0" applyFont="1" applyFill="1" applyBorder="1" applyAlignment="1">
      <alignment horizontal="center" vertical="center" wrapText="1"/>
    </xf>
    <xf numFmtId="0" fontId="31" fillId="34" borderId="42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 wrapText="1"/>
    </xf>
    <xf numFmtId="0" fontId="33" fillId="0" borderId="53" xfId="0" applyFont="1" applyBorder="1" applyAlignment="1" applyProtection="1">
      <alignment horizontal="center" vertical="top" wrapText="1"/>
      <protection locked="0"/>
    </xf>
    <xf numFmtId="0" fontId="33" fillId="0" borderId="50" xfId="0" applyFont="1" applyBorder="1" applyAlignment="1" applyProtection="1">
      <alignment horizontal="center" vertical="top" wrapText="1"/>
      <protection locked="0"/>
    </xf>
    <xf numFmtId="0" fontId="31" fillId="34" borderId="41" xfId="0" applyFont="1" applyFill="1" applyBorder="1" applyAlignment="1">
      <alignment horizontal="center" vertical="center" wrapText="1"/>
    </xf>
    <xf numFmtId="0" fontId="31" fillId="34" borderId="37" xfId="0" applyFont="1" applyFill="1" applyBorder="1" applyAlignment="1">
      <alignment horizontal="center" vertical="center" wrapText="1"/>
    </xf>
    <xf numFmtId="0" fontId="26" fillId="0" borderId="0" xfId="43" applyFont="1" applyAlignment="1">
      <alignment horizontal="right" vertical="top"/>
    </xf>
    <xf numFmtId="0" fontId="27" fillId="34" borderId="0" xfId="43" applyFont="1" applyFill="1" applyAlignment="1">
      <alignment horizontal="center" vertical="center" wrapText="1"/>
    </xf>
    <xf numFmtId="0" fontId="28" fillId="34" borderId="29" xfId="43" applyFont="1" applyFill="1" applyBorder="1" applyAlignment="1">
      <alignment horizontal="center" wrapText="1"/>
    </xf>
    <xf numFmtId="0" fontId="29" fillId="2" borderId="35" xfId="43" applyFont="1" applyFill="1" applyBorder="1" applyAlignment="1" applyProtection="1">
      <alignment horizontal="left" vertical="top"/>
      <protection locked="0"/>
    </xf>
    <xf numFmtId="0" fontId="29" fillId="2" borderId="4" xfId="43" applyFont="1" applyFill="1" applyBorder="1" applyAlignment="1" applyProtection="1">
      <alignment horizontal="left" vertical="top"/>
      <protection locked="0"/>
    </xf>
    <xf numFmtId="0" fontId="31" fillId="34" borderId="18" xfId="0" applyFont="1" applyFill="1" applyBorder="1" applyAlignment="1">
      <alignment horizontal="center" vertical="center" wrapText="1"/>
    </xf>
    <xf numFmtId="0" fontId="31" fillId="34" borderId="43" xfId="0" applyFont="1" applyFill="1" applyBorder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31" fillId="34" borderId="21" xfId="0" applyFont="1" applyFill="1" applyBorder="1" applyAlignment="1">
      <alignment horizontal="center" vertical="center" wrapText="1"/>
    </xf>
    <xf numFmtId="0" fontId="31" fillId="34" borderId="35" xfId="0" applyFont="1" applyFill="1" applyBorder="1" applyAlignment="1">
      <alignment horizontal="center" vertical="center" wrapText="1"/>
    </xf>
    <xf numFmtId="0" fontId="31" fillId="34" borderId="24" xfId="0" applyFont="1" applyFill="1" applyBorder="1" applyAlignment="1">
      <alignment horizontal="center" vertical="center" wrapText="1"/>
    </xf>
    <xf numFmtId="0" fontId="31" fillId="34" borderId="36" xfId="0" applyFont="1" applyFill="1" applyBorder="1" applyAlignment="1">
      <alignment horizontal="center" vertical="center" wrapText="1"/>
    </xf>
    <xf numFmtId="166" fontId="29" fillId="2" borderId="22" xfId="43" applyNumberFormat="1" applyFont="1" applyFill="1" applyBorder="1" applyAlignment="1" applyProtection="1">
      <alignment horizontal="left" vertical="top"/>
      <protection locked="0"/>
    </xf>
    <xf numFmtId="0" fontId="29" fillId="2" borderId="22" xfId="43" applyFont="1" applyFill="1" applyBorder="1" applyAlignment="1" applyProtection="1">
      <alignment horizontal="left" vertical="top"/>
      <protection locked="0"/>
    </xf>
    <xf numFmtId="0" fontId="33" fillId="2" borderId="0" xfId="0" applyFont="1" applyFill="1" applyAlignment="1">
      <alignment horizontal="left" vertical="top" wrapText="1"/>
    </xf>
    <xf numFmtId="0" fontId="31" fillId="34" borderId="57" xfId="0" applyFont="1" applyFill="1" applyBorder="1" applyAlignment="1">
      <alignment horizontal="center" vertical="center" wrapText="1"/>
    </xf>
    <xf numFmtId="0" fontId="31" fillId="34" borderId="14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31" fillId="34" borderId="40" xfId="0" applyFont="1" applyFill="1" applyBorder="1" applyAlignment="1">
      <alignment horizontal="center" vertical="center" wrapText="1"/>
    </xf>
    <xf numFmtId="168" fontId="33" fillId="2" borderId="31" xfId="0" applyNumberFormat="1" applyFont="1" applyFill="1" applyBorder="1" applyAlignment="1" applyProtection="1">
      <alignment horizontal="center" vertical="center" wrapText="1"/>
      <protection locked="0"/>
    </xf>
    <xf numFmtId="168" fontId="33" fillId="2" borderId="32" xfId="0" applyNumberFormat="1" applyFont="1" applyFill="1" applyBorder="1" applyAlignment="1" applyProtection="1">
      <alignment horizontal="center" vertical="center" wrapText="1"/>
      <protection locked="0"/>
    </xf>
    <xf numFmtId="168" fontId="33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 vertical="center" wrapText="1"/>
    </xf>
    <xf numFmtId="0" fontId="31" fillId="34" borderId="32" xfId="0" applyFont="1" applyFill="1" applyBorder="1" applyAlignment="1">
      <alignment horizontal="center" vertical="center" wrapText="1"/>
    </xf>
    <xf numFmtId="0" fontId="31" fillId="34" borderId="33" xfId="0" applyFont="1" applyFill="1" applyBorder="1" applyAlignment="1">
      <alignment horizontal="center" vertical="center" wrapText="1"/>
    </xf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rmal 2 2" xfId="44" xr:uid="{571CDA74-61BB-46D6-A9D1-4CFA2377D95F}"/>
    <cellStyle name="Normal 3" xfId="43" xr:uid="{E97BF689-5930-4F9E-A8AE-09601A6A1F5C}"/>
    <cellStyle name="Normal 4" xfId="45" xr:uid="{DD14224D-B990-4B70-9829-3BFE5F6F85EE}"/>
    <cellStyle name="Normal 4 2" xfId="46" xr:uid="{1CFC3D23-84F6-4C5A-A9E7-DC6567DAC737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3</xdr:col>
      <xdr:colOff>443279</xdr:colOff>
      <xdr:row>4</xdr:row>
      <xdr:rowOff>9525</xdr:rowOff>
    </xdr:to>
    <xdr:pic>
      <xdr:nvPicPr>
        <xdr:cNvPr id="28" name="Picture 27" descr="Hillsborough County logo">
          <a:extLst>
            <a:ext uri="{FF2B5EF4-FFF2-40B4-BE49-F238E27FC236}">
              <a16:creationId xmlns:a16="http://schemas.microsoft.com/office/drawing/2014/main" id="{0B59F35C-0665-48FB-B06F-EA1B384881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200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4569-0EEC-4234-AD2C-810125B5095D}">
  <sheetPr codeName="Sheet1">
    <pageSetUpPr fitToPage="1"/>
  </sheetPr>
  <dimension ref="A2:AD122"/>
  <sheetViews>
    <sheetView showGridLines="0" tabSelected="1" showRuler="0" showWhiteSpace="0" topLeftCell="A71" zoomScale="130" zoomScaleNormal="130" zoomScaleSheetLayoutView="115" workbookViewId="0">
      <selection activeCell="B89" sqref="B89:N90"/>
    </sheetView>
  </sheetViews>
  <sheetFormatPr defaultRowHeight="12.75" x14ac:dyDescent="0.2"/>
  <cols>
    <col min="1" max="1" width="13" style="2" customWidth="1"/>
    <col min="2" max="2" width="10.5" style="2" bestFit="1" customWidth="1"/>
    <col min="3" max="3" width="8.1640625" style="2" customWidth="1"/>
    <col min="4" max="4" width="9.33203125" style="2" customWidth="1"/>
    <col min="5" max="5" width="7.83203125" style="2" customWidth="1"/>
    <col min="6" max="7" width="9.83203125" style="2" customWidth="1"/>
    <col min="8" max="8" width="9" style="2" customWidth="1"/>
    <col min="9" max="9" width="10.33203125" style="2" customWidth="1"/>
    <col min="10" max="10" width="9.5" style="2" customWidth="1"/>
    <col min="11" max="11" width="9.83203125" style="2" customWidth="1"/>
    <col min="12" max="13" width="9.33203125" style="2" customWidth="1"/>
    <col min="14" max="14" width="18.83203125" style="2" customWidth="1"/>
    <col min="15" max="18" width="9.33203125" style="2"/>
    <col min="19" max="19" width="0" style="2" hidden="1" customWidth="1"/>
    <col min="20" max="30" width="9.33203125" style="2" hidden="1" customWidth="1"/>
    <col min="31" max="16384" width="9.33203125" style="2"/>
  </cols>
  <sheetData>
    <row r="2" spans="1:14" ht="15" x14ac:dyDescent="0.2">
      <c r="A2" s="1"/>
    </row>
    <row r="3" spans="1:14" ht="15" x14ac:dyDescent="0.2">
      <c r="A3" s="1"/>
    </row>
    <row r="6" spans="1:14" ht="15" x14ac:dyDescent="0.2">
      <c r="A6" s="3" t="s">
        <v>21</v>
      </c>
    </row>
    <row r="7" spans="1:14" x14ac:dyDescent="0.2">
      <c r="A7" s="4" t="s">
        <v>23</v>
      </c>
    </row>
    <row r="8" spans="1:14" x14ac:dyDescent="0.2">
      <c r="A8" s="4" t="s">
        <v>25</v>
      </c>
    </row>
    <row r="10" spans="1:14" ht="15" x14ac:dyDescent="0.2">
      <c r="K10" s="109"/>
      <c r="L10" s="109"/>
      <c r="N10" s="5"/>
    </row>
    <row r="12" spans="1:14" ht="30" customHeight="1" x14ac:dyDescent="0.2">
      <c r="A12" s="110" t="s">
        <v>64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12" customHeight="1" thickBot="1" x14ac:dyDescent="0.25">
      <c r="M13" s="6"/>
    </row>
    <row r="14" spans="1:14" ht="12" customHeight="1" x14ac:dyDescent="0.25">
      <c r="A14" s="111" t="s">
        <v>6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</row>
    <row r="15" spans="1:14" ht="12" customHeight="1" x14ac:dyDescent="0.2">
      <c r="A15" s="7" t="s">
        <v>35</v>
      </c>
      <c r="B15" s="7"/>
      <c r="C15" s="8"/>
      <c r="D15" s="112"/>
      <c r="E15" s="112"/>
      <c r="F15" s="112"/>
      <c r="G15" s="112"/>
      <c r="H15" s="112"/>
      <c r="I15" s="112"/>
      <c r="J15" s="112"/>
      <c r="K15" s="7" t="s">
        <v>0</v>
      </c>
      <c r="L15" s="7"/>
      <c r="M15" s="112"/>
      <c r="N15" s="112"/>
    </row>
    <row r="16" spans="1:14" ht="12" customHeight="1" x14ac:dyDescent="0.2">
      <c r="A16" s="7" t="s">
        <v>24</v>
      </c>
      <c r="B16" s="7"/>
      <c r="C16" s="8"/>
      <c r="D16" s="113"/>
      <c r="E16" s="113"/>
      <c r="F16" s="113"/>
      <c r="G16" s="113"/>
      <c r="H16" s="113"/>
      <c r="I16" s="113"/>
      <c r="J16" s="113"/>
      <c r="K16" s="7" t="s">
        <v>1</v>
      </c>
      <c r="L16" s="7"/>
      <c r="M16" s="113"/>
      <c r="N16" s="113"/>
    </row>
    <row r="17" spans="1:30" ht="12" customHeight="1" thickBot="1" x14ac:dyDescent="0.25">
      <c r="A17" s="47" t="s">
        <v>14</v>
      </c>
      <c r="B17" s="47"/>
      <c r="C17" s="19"/>
      <c r="D17" s="122"/>
      <c r="E17" s="122"/>
      <c r="F17" s="122"/>
      <c r="G17" s="122"/>
      <c r="H17" s="122"/>
      <c r="I17" s="122"/>
      <c r="J17" s="122"/>
      <c r="K17" s="47" t="s">
        <v>2</v>
      </c>
      <c r="L17" s="47"/>
      <c r="M17" s="121"/>
      <c r="N17" s="121"/>
    </row>
    <row r="18" spans="1:30" ht="12" customHeight="1" thickBo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3"/>
    </row>
    <row r="19" spans="1:30" ht="12" customHeight="1" x14ac:dyDescent="0.2">
      <c r="A19" s="119" t="s">
        <v>7</v>
      </c>
      <c r="B19" s="107" t="s">
        <v>8</v>
      </c>
      <c r="C19" s="103" t="s">
        <v>3</v>
      </c>
      <c r="D19" s="103" t="s">
        <v>9</v>
      </c>
      <c r="E19" s="115" t="s">
        <v>10</v>
      </c>
      <c r="F19" s="116"/>
      <c r="G19" s="97" t="s">
        <v>34</v>
      </c>
      <c r="H19" s="98" t="s">
        <v>32</v>
      </c>
      <c r="I19" s="98" t="s">
        <v>33</v>
      </c>
      <c r="J19" s="101" t="s">
        <v>26</v>
      </c>
      <c r="K19" s="95" t="s">
        <v>15</v>
      </c>
      <c r="L19" s="97" t="s">
        <v>46</v>
      </c>
      <c r="M19" s="99" t="s">
        <v>47</v>
      </c>
      <c r="N19" s="102" t="s">
        <v>52</v>
      </c>
    </row>
    <row r="20" spans="1:30" ht="12" customHeight="1" x14ac:dyDescent="0.2">
      <c r="A20" s="120"/>
      <c r="B20" s="108"/>
      <c r="C20" s="98"/>
      <c r="D20" s="98"/>
      <c r="E20" s="117"/>
      <c r="F20" s="118"/>
      <c r="G20" s="98"/>
      <c r="H20" s="104"/>
      <c r="I20" s="104"/>
      <c r="J20" s="102"/>
      <c r="K20" s="96"/>
      <c r="L20" s="98"/>
      <c r="M20" s="100"/>
      <c r="N20" s="114"/>
      <c r="T20" s="2" t="s">
        <v>60</v>
      </c>
      <c r="U20" s="2" t="s">
        <v>61</v>
      </c>
      <c r="X20" s="2" t="s">
        <v>43</v>
      </c>
      <c r="Y20" s="2" t="s">
        <v>10</v>
      </c>
      <c r="Z20" s="2" t="s">
        <v>45</v>
      </c>
      <c r="AB20" s="2" t="s">
        <v>44</v>
      </c>
    </row>
    <row r="21" spans="1:30" ht="12" customHeight="1" x14ac:dyDescent="0.2">
      <c r="A21" s="23"/>
      <c r="B21" s="39"/>
      <c r="C21" s="40"/>
      <c r="D21" s="44"/>
      <c r="E21" s="91"/>
      <c r="F21" s="92"/>
      <c r="G21" s="40"/>
      <c r="H21" s="24"/>
      <c r="I21" s="25"/>
      <c r="J21" s="59"/>
      <c r="K21" s="46"/>
      <c r="L21" s="26"/>
      <c r="M21" s="27"/>
      <c r="N21" s="28"/>
      <c r="T21" s="2">
        <f>IF(K21=0,L21,0)</f>
        <v>0</v>
      </c>
      <c r="U21" s="2">
        <f>IF(AND(K21=0,L21=0),M21,0)</f>
        <v>0</v>
      </c>
      <c r="X21" s="2">
        <f>RANK(Z21,$Z$21:$Z$33,0)</f>
        <v>1</v>
      </c>
      <c r="Y21" s="2" t="s">
        <v>12</v>
      </c>
      <c r="Z21" s="45">
        <f>COUNTIF($E$21:$F$74,Y21)</f>
        <v>0</v>
      </c>
      <c r="AA21" s="2" t="b">
        <f>COUNTIF($X$21:$X$33,X21)&gt;1</f>
        <v>1</v>
      </c>
      <c r="AB21" s="2">
        <v>1</v>
      </c>
      <c r="AC21" s="2" t="str" cm="1">
        <f t="array" ref="AC21:AD33">_xlfn._xlws.SORT(Y21:Z33,2,-1)</f>
        <v>Angle</v>
      </c>
      <c r="AD21" s="2">
        <v>0</v>
      </c>
    </row>
    <row r="22" spans="1:30" ht="12" customHeight="1" x14ac:dyDescent="0.2">
      <c r="A22" s="23"/>
      <c r="B22" s="39"/>
      <c r="C22" s="40"/>
      <c r="D22" s="44"/>
      <c r="E22" s="91"/>
      <c r="F22" s="92"/>
      <c r="G22" s="40"/>
      <c r="H22" s="24"/>
      <c r="I22" s="25"/>
      <c r="J22" s="59"/>
      <c r="K22" s="46"/>
      <c r="L22" s="26"/>
      <c r="M22" s="27"/>
      <c r="N22" s="28"/>
      <c r="T22" s="2">
        <f t="shared" ref="T22:T74" si="0">IF(K22=0,L22,0)</f>
        <v>0</v>
      </c>
      <c r="U22" s="2">
        <f t="shared" ref="U22:U74" si="1">IF(AND(K22=0,L22=0),M22,0)</f>
        <v>0</v>
      </c>
      <c r="X22" s="2">
        <f t="shared" ref="X22:X33" si="2">RANK(Z22,$Z$21:$Z$33,0)</f>
        <v>1</v>
      </c>
      <c r="Y22" s="2" t="s">
        <v>20</v>
      </c>
      <c r="Z22" s="45">
        <f t="shared" ref="Z22:Z33" si="3">COUNTIF($E$21:$F$74,Y22)</f>
        <v>0</v>
      </c>
      <c r="AA22" s="2" t="b">
        <f t="shared" ref="AA22:AA33" si="4">COUNTIF($X$21:$X$33,X22)&gt;1</f>
        <v>1</v>
      </c>
      <c r="AB22" s="2">
        <v>2</v>
      </c>
      <c r="AC22" s="2" t="str">
        <v>Head On</v>
      </c>
      <c r="AD22" s="2">
        <v>0</v>
      </c>
    </row>
    <row r="23" spans="1:30" ht="12" customHeight="1" x14ac:dyDescent="0.2">
      <c r="A23" s="23"/>
      <c r="B23" s="39"/>
      <c r="C23" s="40"/>
      <c r="D23" s="44"/>
      <c r="E23" s="91"/>
      <c r="F23" s="92"/>
      <c r="G23" s="40"/>
      <c r="H23" s="24"/>
      <c r="I23" s="25"/>
      <c r="J23" s="59"/>
      <c r="K23" s="46"/>
      <c r="L23" s="26"/>
      <c r="M23" s="27"/>
      <c r="N23" s="28"/>
      <c r="T23" s="2">
        <f t="shared" si="0"/>
        <v>0</v>
      </c>
      <c r="U23" s="2">
        <f t="shared" si="1"/>
        <v>0</v>
      </c>
      <c r="X23" s="2">
        <f t="shared" si="2"/>
        <v>1</v>
      </c>
      <c r="Y23" s="2" t="s">
        <v>28</v>
      </c>
      <c r="Z23" s="45">
        <f t="shared" si="3"/>
        <v>0</v>
      </c>
      <c r="AA23" s="2" t="b">
        <f t="shared" si="4"/>
        <v>1</v>
      </c>
      <c r="AB23" s="2">
        <v>3</v>
      </c>
      <c r="AC23" s="2" t="str">
        <v>Fixed Object</v>
      </c>
      <c r="AD23" s="2">
        <v>0</v>
      </c>
    </row>
    <row r="24" spans="1:30" ht="12" customHeight="1" x14ac:dyDescent="0.2">
      <c r="A24" s="23"/>
      <c r="B24" s="41"/>
      <c r="C24" s="40"/>
      <c r="D24" s="44"/>
      <c r="E24" s="91"/>
      <c r="F24" s="92"/>
      <c r="G24" s="40"/>
      <c r="H24" s="24"/>
      <c r="I24" s="25"/>
      <c r="J24" s="59"/>
      <c r="K24" s="46"/>
      <c r="L24" s="26"/>
      <c r="M24" s="27"/>
      <c r="N24" s="28"/>
      <c r="T24" s="2">
        <f t="shared" si="0"/>
        <v>0</v>
      </c>
      <c r="U24" s="2">
        <f t="shared" si="1"/>
        <v>0</v>
      </c>
      <c r="X24" s="2">
        <f t="shared" si="2"/>
        <v>1</v>
      </c>
      <c r="Y24" s="2" t="s">
        <v>11</v>
      </c>
      <c r="Z24" s="45">
        <f t="shared" si="3"/>
        <v>0</v>
      </c>
      <c r="AA24" s="2" t="b">
        <f t="shared" si="4"/>
        <v>1</v>
      </c>
      <c r="AB24" s="2">
        <v>4</v>
      </c>
      <c r="AC24" s="2" t="str">
        <v>Left Turn</v>
      </c>
      <c r="AD24" s="2">
        <v>0</v>
      </c>
    </row>
    <row r="25" spans="1:30" ht="12" customHeight="1" x14ac:dyDescent="0.2">
      <c r="A25" s="23"/>
      <c r="B25" s="41"/>
      <c r="C25" s="40"/>
      <c r="D25" s="44"/>
      <c r="E25" s="91"/>
      <c r="F25" s="92"/>
      <c r="G25" s="40"/>
      <c r="H25" s="24"/>
      <c r="I25" s="25"/>
      <c r="J25" s="59"/>
      <c r="K25" s="46"/>
      <c r="L25" s="26"/>
      <c r="M25" s="27"/>
      <c r="N25" s="28"/>
      <c r="T25" s="2">
        <f t="shared" si="0"/>
        <v>0</v>
      </c>
      <c r="U25" s="2">
        <f t="shared" si="1"/>
        <v>0</v>
      </c>
      <c r="X25" s="2">
        <f t="shared" si="2"/>
        <v>1</v>
      </c>
      <c r="Y25" s="2" t="s">
        <v>13</v>
      </c>
      <c r="Z25" s="45">
        <f t="shared" si="3"/>
        <v>0</v>
      </c>
      <c r="AA25" s="2" t="b">
        <f t="shared" si="4"/>
        <v>1</v>
      </c>
      <c r="AB25" s="2">
        <v>5</v>
      </c>
      <c r="AC25" s="2" t="str">
        <v>Rear End</v>
      </c>
      <c r="AD25" s="2">
        <v>0</v>
      </c>
    </row>
    <row r="26" spans="1:30" ht="12" customHeight="1" x14ac:dyDescent="0.2">
      <c r="A26" s="23"/>
      <c r="B26" s="41"/>
      <c r="C26" s="40"/>
      <c r="D26" s="44"/>
      <c r="E26" s="91"/>
      <c r="F26" s="92"/>
      <c r="G26" s="40"/>
      <c r="H26" s="24"/>
      <c r="I26" s="25"/>
      <c r="J26" s="59"/>
      <c r="K26" s="46"/>
      <c r="L26" s="26"/>
      <c r="M26" s="27"/>
      <c r="N26" s="28"/>
      <c r="T26" s="2">
        <f t="shared" si="0"/>
        <v>0</v>
      </c>
      <c r="U26" s="2">
        <f t="shared" si="1"/>
        <v>0</v>
      </c>
      <c r="X26" s="2">
        <f t="shared" si="2"/>
        <v>1</v>
      </c>
      <c r="Y26" s="2" t="s">
        <v>29</v>
      </c>
      <c r="Z26" s="45">
        <f t="shared" si="3"/>
        <v>0</v>
      </c>
      <c r="AA26" s="2" t="b">
        <f t="shared" si="4"/>
        <v>1</v>
      </c>
      <c r="AB26" s="2">
        <v>6</v>
      </c>
      <c r="AC26" s="2" t="str">
        <v>Run Off Road</v>
      </c>
      <c r="AD26" s="2">
        <v>0</v>
      </c>
    </row>
    <row r="27" spans="1:30" ht="12" customHeight="1" x14ac:dyDescent="0.2">
      <c r="A27" s="23"/>
      <c r="B27" s="42"/>
      <c r="C27" s="30"/>
      <c r="D27" s="44"/>
      <c r="E27" s="91"/>
      <c r="F27" s="92"/>
      <c r="G27" s="40"/>
      <c r="H27" s="30"/>
      <c r="I27" s="29"/>
      <c r="J27" s="59"/>
      <c r="K27" s="46"/>
      <c r="L27" s="26"/>
      <c r="M27" s="27"/>
      <c r="N27" s="31"/>
      <c r="T27" s="2">
        <f t="shared" si="0"/>
        <v>0</v>
      </c>
      <c r="U27" s="2">
        <f t="shared" si="1"/>
        <v>0</v>
      </c>
      <c r="X27" s="2">
        <f t="shared" si="2"/>
        <v>1</v>
      </c>
      <c r="Y27" s="2" t="s">
        <v>27</v>
      </c>
      <c r="Z27" s="45">
        <f t="shared" si="3"/>
        <v>0</v>
      </c>
      <c r="AA27" s="2" t="b">
        <f t="shared" si="4"/>
        <v>1</v>
      </c>
      <c r="AB27" s="2">
        <v>7</v>
      </c>
      <c r="AC27" s="2" t="str">
        <v>Pedestrian</v>
      </c>
      <c r="AD27" s="2">
        <v>0</v>
      </c>
    </row>
    <row r="28" spans="1:30" ht="12" customHeight="1" x14ac:dyDescent="0.2">
      <c r="A28" s="23"/>
      <c r="B28" s="43"/>
      <c r="C28" s="24"/>
      <c r="D28" s="44"/>
      <c r="E28" s="91"/>
      <c r="F28" s="92"/>
      <c r="G28" s="40"/>
      <c r="H28" s="24"/>
      <c r="I28" s="25"/>
      <c r="J28" s="59"/>
      <c r="K28" s="46"/>
      <c r="L28" s="26"/>
      <c r="M28" s="27"/>
      <c r="N28" s="28"/>
      <c r="T28" s="2">
        <f t="shared" si="0"/>
        <v>0</v>
      </c>
      <c r="U28" s="2">
        <f t="shared" si="1"/>
        <v>0</v>
      </c>
      <c r="X28" s="2">
        <f t="shared" si="2"/>
        <v>1</v>
      </c>
      <c r="Y28" s="2" t="s">
        <v>30</v>
      </c>
      <c r="Z28" s="45">
        <f t="shared" si="3"/>
        <v>0</v>
      </c>
      <c r="AA28" s="2" t="b">
        <f t="shared" si="4"/>
        <v>1</v>
      </c>
      <c r="AB28" s="2">
        <v>8</v>
      </c>
      <c r="AC28" s="2" t="str">
        <v>Bike</v>
      </c>
      <c r="AD28" s="2">
        <v>0</v>
      </c>
    </row>
    <row r="29" spans="1:30" ht="12" customHeight="1" x14ac:dyDescent="0.2">
      <c r="A29" s="23"/>
      <c r="B29" s="43"/>
      <c r="C29" s="24"/>
      <c r="D29" s="44"/>
      <c r="E29" s="91"/>
      <c r="F29" s="92"/>
      <c r="G29" s="40"/>
      <c r="H29" s="24"/>
      <c r="I29" s="25"/>
      <c r="J29" s="59"/>
      <c r="K29" s="46"/>
      <c r="L29" s="26"/>
      <c r="M29" s="27"/>
      <c r="N29" s="28"/>
      <c r="T29" s="2">
        <f t="shared" si="0"/>
        <v>0</v>
      </c>
      <c r="U29" s="2">
        <f t="shared" si="1"/>
        <v>0</v>
      </c>
      <c r="X29" s="2">
        <f t="shared" si="2"/>
        <v>1</v>
      </c>
      <c r="Y29" s="2" t="s">
        <v>38</v>
      </c>
      <c r="Z29" s="45">
        <f t="shared" si="3"/>
        <v>0</v>
      </c>
      <c r="AA29" s="2" t="b">
        <f t="shared" si="4"/>
        <v>1</v>
      </c>
      <c r="AB29" s="2">
        <v>9</v>
      </c>
      <c r="AC29" s="2" t="str">
        <v>Sideswipe</v>
      </c>
      <c r="AD29" s="2">
        <v>0</v>
      </c>
    </row>
    <row r="30" spans="1:30" ht="12" customHeight="1" x14ac:dyDescent="0.2">
      <c r="A30" s="23"/>
      <c r="B30" s="43"/>
      <c r="C30" s="24"/>
      <c r="D30" s="44"/>
      <c r="E30" s="91"/>
      <c r="F30" s="92"/>
      <c r="G30" s="40"/>
      <c r="H30" s="24"/>
      <c r="I30" s="25"/>
      <c r="J30" s="59"/>
      <c r="K30" s="46"/>
      <c r="L30" s="26"/>
      <c r="M30" s="27"/>
      <c r="N30" s="28"/>
      <c r="T30" s="2">
        <f t="shared" si="0"/>
        <v>0</v>
      </c>
      <c r="U30" s="2">
        <f t="shared" si="1"/>
        <v>0</v>
      </c>
      <c r="X30" s="2">
        <f t="shared" si="2"/>
        <v>1</v>
      </c>
      <c r="Y30" s="2" t="s">
        <v>39</v>
      </c>
      <c r="Z30" s="45">
        <f t="shared" si="3"/>
        <v>0</v>
      </c>
      <c r="AA30" s="2" t="b">
        <f t="shared" si="4"/>
        <v>1</v>
      </c>
      <c r="AB30" s="2">
        <v>10</v>
      </c>
      <c r="AC30" s="2" t="str">
        <v>Right Turn</v>
      </c>
      <c r="AD30" s="2">
        <v>0</v>
      </c>
    </row>
    <row r="31" spans="1:30" ht="12" customHeight="1" x14ac:dyDescent="0.2">
      <c r="A31" s="23"/>
      <c r="B31" s="43"/>
      <c r="C31" s="24"/>
      <c r="D31" s="44"/>
      <c r="E31" s="91"/>
      <c r="F31" s="92"/>
      <c r="G31" s="40"/>
      <c r="H31" s="24"/>
      <c r="I31" s="25"/>
      <c r="J31" s="59"/>
      <c r="K31" s="46"/>
      <c r="L31" s="26"/>
      <c r="M31" s="27"/>
      <c r="N31" s="28"/>
      <c r="T31" s="2">
        <f t="shared" si="0"/>
        <v>0</v>
      </c>
      <c r="U31" s="2">
        <f t="shared" si="1"/>
        <v>0</v>
      </c>
      <c r="X31" s="2">
        <f t="shared" si="2"/>
        <v>1</v>
      </c>
      <c r="Y31" s="2" t="s">
        <v>40</v>
      </c>
      <c r="Z31" s="45">
        <f t="shared" si="3"/>
        <v>0</v>
      </c>
      <c r="AA31" s="2" t="b">
        <f t="shared" si="4"/>
        <v>1</v>
      </c>
      <c r="AB31" s="2">
        <v>11</v>
      </c>
      <c r="AC31" s="2" t="str">
        <v>U-turn</v>
      </c>
      <c r="AD31" s="2">
        <v>0</v>
      </c>
    </row>
    <row r="32" spans="1:30" ht="12" customHeight="1" x14ac:dyDescent="0.2">
      <c r="A32" s="23"/>
      <c r="B32" s="43"/>
      <c r="C32" s="24"/>
      <c r="D32" s="44"/>
      <c r="E32" s="91"/>
      <c r="F32" s="92"/>
      <c r="G32" s="40"/>
      <c r="H32" s="24"/>
      <c r="I32" s="25"/>
      <c r="J32" s="59"/>
      <c r="K32" s="46"/>
      <c r="L32" s="26"/>
      <c r="M32" s="27"/>
      <c r="N32" s="28"/>
      <c r="T32" s="2">
        <f t="shared" si="0"/>
        <v>0</v>
      </c>
      <c r="U32" s="2">
        <f t="shared" si="1"/>
        <v>0</v>
      </c>
      <c r="X32" s="2">
        <f t="shared" si="2"/>
        <v>1</v>
      </c>
      <c r="Y32" s="2" t="s">
        <v>41</v>
      </c>
      <c r="Z32" s="45">
        <f t="shared" si="3"/>
        <v>0</v>
      </c>
      <c r="AA32" s="2" t="b">
        <f t="shared" si="4"/>
        <v>1</v>
      </c>
      <c r="AB32" s="2">
        <v>12</v>
      </c>
      <c r="AC32" s="2" t="str">
        <v>Non-Fixed Object</v>
      </c>
      <c r="AD32" s="2">
        <v>0</v>
      </c>
    </row>
    <row r="33" spans="1:30" ht="12" customHeight="1" x14ac:dyDescent="0.2">
      <c r="A33" s="23"/>
      <c r="B33" s="43"/>
      <c r="C33" s="24"/>
      <c r="D33" s="44"/>
      <c r="E33" s="91"/>
      <c r="F33" s="92"/>
      <c r="G33" s="40"/>
      <c r="H33" s="24"/>
      <c r="I33" s="25"/>
      <c r="J33" s="59"/>
      <c r="K33" s="46"/>
      <c r="L33" s="26"/>
      <c r="M33" s="27"/>
      <c r="N33" s="28"/>
      <c r="T33" s="2">
        <f t="shared" si="0"/>
        <v>0</v>
      </c>
      <c r="U33" s="2">
        <f t="shared" si="1"/>
        <v>0</v>
      </c>
      <c r="X33" s="2">
        <f t="shared" si="2"/>
        <v>1</v>
      </c>
      <c r="Y33" s="2" t="s">
        <v>42</v>
      </c>
      <c r="Z33" s="45">
        <f t="shared" si="3"/>
        <v>0</v>
      </c>
      <c r="AA33" s="2" t="b">
        <f t="shared" si="4"/>
        <v>1</v>
      </c>
      <c r="AB33" s="2">
        <v>13</v>
      </c>
      <c r="AC33" s="2" t="str">
        <v>unknown</v>
      </c>
      <c r="AD33" s="2">
        <v>0</v>
      </c>
    </row>
    <row r="34" spans="1:30" ht="12" customHeight="1" x14ac:dyDescent="0.2">
      <c r="A34" s="23"/>
      <c r="B34" s="43"/>
      <c r="C34" s="24"/>
      <c r="D34" s="44"/>
      <c r="E34" s="91"/>
      <c r="F34" s="92"/>
      <c r="G34" s="40"/>
      <c r="H34" s="24"/>
      <c r="I34" s="25"/>
      <c r="J34" s="59"/>
      <c r="K34" s="46"/>
      <c r="L34" s="26"/>
      <c r="M34" s="27"/>
      <c r="N34" s="28"/>
      <c r="T34" s="2">
        <f t="shared" si="0"/>
        <v>0</v>
      </c>
      <c r="U34" s="2">
        <f t="shared" si="1"/>
        <v>0</v>
      </c>
    </row>
    <row r="35" spans="1:30" ht="12" customHeight="1" x14ac:dyDescent="0.2">
      <c r="A35" s="23"/>
      <c r="B35" s="42"/>
      <c r="C35" s="30"/>
      <c r="D35" s="44"/>
      <c r="E35" s="91"/>
      <c r="F35" s="92"/>
      <c r="G35" s="40"/>
      <c r="H35" s="30"/>
      <c r="I35" s="29"/>
      <c r="J35" s="59"/>
      <c r="K35" s="46"/>
      <c r="L35" s="26"/>
      <c r="M35" s="27"/>
      <c r="N35" s="31"/>
      <c r="T35" s="2">
        <f t="shared" si="0"/>
        <v>0</v>
      </c>
      <c r="U35" s="2">
        <f t="shared" si="1"/>
        <v>0</v>
      </c>
    </row>
    <row r="36" spans="1:30" ht="12" customHeight="1" x14ac:dyDescent="0.2">
      <c r="A36" s="23"/>
      <c r="B36" s="43"/>
      <c r="C36" s="24"/>
      <c r="D36" s="44"/>
      <c r="E36" s="91"/>
      <c r="F36" s="92"/>
      <c r="G36" s="40"/>
      <c r="H36" s="24"/>
      <c r="I36" s="25"/>
      <c r="J36" s="59"/>
      <c r="K36" s="46"/>
      <c r="L36" s="26"/>
      <c r="M36" s="27"/>
      <c r="N36" s="28"/>
      <c r="T36" s="2">
        <f t="shared" si="0"/>
        <v>0</v>
      </c>
      <c r="U36" s="2">
        <f t="shared" si="1"/>
        <v>0</v>
      </c>
    </row>
    <row r="37" spans="1:30" ht="12" customHeight="1" x14ac:dyDescent="0.2">
      <c r="A37" s="23"/>
      <c r="B37" s="43"/>
      <c r="C37" s="24"/>
      <c r="D37" s="44"/>
      <c r="E37" s="91"/>
      <c r="F37" s="92"/>
      <c r="G37" s="40"/>
      <c r="H37" s="24"/>
      <c r="I37" s="25"/>
      <c r="J37" s="59"/>
      <c r="K37" s="46"/>
      <c r="L37" s="26"/>
      <c r="M37" s="27"/>
      <c r="N37" s="28"/>
      <c r="T37" s="2">
        <f t="shared" si="0"/>
        <v>0</v>
      </c>
      <c r="U37" s="2">
        <f t="shared" si="1"/>
        <v>0</v>
      </c>
    </row>
    <row r="38" spans="1:30" ht="12" customHeight="1" x14ac:dyDescent="0.2">
      <c r="A38" s="23"/>
      <c r="B38" s="43"/>
      <c r="C38" s="24"/>
      <c r="D38" s="44"/>
      <c r="E38" s="91"/>
      <c r="F38" s="92"/>
      <c r="G38" s="40"/>
      <c r="H38" s="24"/>
      <c r="I38" s="25"/>
      <c r="J38" s="59"/>
      <c r="K38" s="46"/>
      <c r="L38" s="26"/>
      <c r="M38" s="27"/>
      <c r="N38" s="28"/>
      <c r="T38" s="2">
        <f t="shared" si="0"/>
        <v>0</v>
      </c>
      <c r="U38" s="2">
        <f t="shared" si="1"/>
        <v>0</v>
      </c>
    </row>
    <row r="39" spans="1:30" ht="12" customHeight="1" x14ac:dyDescent="0.2">
      <c r="A39" s="23"/>
      <c r="B39" s="43"/>
      <c r="C39" s="24"/>
      <c r="D39" s="44"/>
      <c r="E39" s="91"/>
      <c r="F39" s="92"/>
      <c r="G39" s="40"/>
      <c r="H39" s="24"/>
      <c r="I39" s="25"/>
      <c r="J39" s="59"/>
      <c r="K39" s="46"/>
      <c r="L39" s="26"/>
      <c r="M39" s="27"/>
      <c r="N39" s="28"/>
      <c r="T39" s="2">
        <f t="shared" si="0"/>
        <v>0</v>
      </c>
      <c r="U39" s="2">
        <f t="shared" si="1"/>
        <v>0</v>
      </c>
    </row>
    <row r="40" spans="1:30" ht="12" customHeight="1" x14ac:dyDescent="0.2">
      <c r="A40" s="23"/>
      <c r="B40" s="43"/>
      <c r="C40" s="24"/>
      <c r="D40" s="44"/>
      <c r="E40" s="91"/>
      <c r="F40" s="92"/>
      <c r="G40" s="40"/>
      <c r="H40" s="24"/>
      <c r="I40" s="25"/>
      <c r="J40" s="59"/>
      <c r="K40" s="46"/>
      <c r="L40" s="26"/>
      <c r="M40" s="27"/>
      <c r="N40" s="28"/>
      <c r="T40" s="2">
        <f t="shared" si="0"/>
        <v>0</v>
      </c>
      <c r="U40" s="2">
        <f t="shared" si="1"/>
        <v>0</v>
      </c>
    </row>
    <row r="41" spans="1:30" ht="12" customHeight="1" x14ac:dyDescent="0.2">
      <c r="A41" s="23"/>
      <c r="B41" s="43"/>
      <c r="C41" s="24"/>
      <c r="D41" s="44"/>
      <c r="E41" s="91"/>
      <c r="F41" s="92"/>
      <c r="G41" s="40"/>
      <c r="H41" s="24"/>
      <c r="I41" s="25"/>
      <c r="J41" s="59"/>
      <c r="K41" s="46"/>
      <c r="L41" s="26"/>
      <c r="M41" s="27"/>
      <c r="N41" s="28"/>
      <c r="T41" s="2">
        <f t="shared" si="0"/>
        <v>0</v>
      </c>
      <c r="U41" s="2">
        <f t="shared" si="1"/>
        <v>0</v>
      </c>
    </row>
    <row r="42" spans="1:30" ht="12" customHeight="1" x14ac:dyDescent="0.2">
      <c r="A42" s="23"/>
      <c r="B42" s="43"/>
      <c r="C42" s="24"/>
      <c r="D42" s="44"/>
      <c r="E42" s="91"/>
      <c r="F42" s="92"/>
      <c r="G42" s="40"/>
      <c r="H42" s="24"/>
      <c r="I42" s="25"/>
      <c r="J42" s="59"/>
      <c r="K42" s="46"/>
      <c r="L42" s="26"/>
      <c r="M42" s="27"/>
      <c r="N42" s="28"/>
      <c r="T42" s="2">
        <f t="shared" si="0"/>
        <v>0</v>
      </c>
      <c r="U42" s="2">
        <f t="shared" si="1"/>
        <v>0</v>
      </c>
    </row>
    <row r="43" spans="1:30" ht="12" customHeight="1" x14ac:dyDescent="0.2">
      <c r="A43" s="23"/>
      <c r="B43" s="43"/>
      <c r="C43" s="24"/>
      <c r="D43" s="44"/>
      <c r="E43" s="91"/>
      <c r="F43" s="92"/>
      <c r="G43" s="40"/>
      <c r="H43" s="24"/>
      <c r="I43" s="25"/>
      <c r="J43" s="59"/>
      <c r="K43" s="46"/>
      <c r="L43" s="26"/>
      <c r="M43" s="27"/>
      <c r="N43" s="28"/>
      <c r="T43" s="2">
        <f t="shared" si="0"/>
        <v>0</v>
      </c>
      <c r="U43" s="2">
        <f t="shared" si="1"/>
        <v>0</v>
      </c>
    </row>
    <row r="44" spans="1:30" ht="12" customHeight="1" x14ac:dyDescent="0.2">
      <c r="A44" s="23"/>
      <c r="B44" s="43"/>
      <c r="C44" s="24"/>
      <c r="D44" s="44"/>
      <c r="E44" s="91"/>
      <c r="F44" s="92"/>
      <c r="G44" s="40"/>
      <c r="H44" s="24"/>
      <c r="I44" s="25"/>
      <c r="J44" s="59"/>
      <c r="K44" s="46"/>
      <c r="L44" s="26"/>
      <c r="M44" s="27"/>
      <c r="N44" s="28"/>
      <c r="T44" s="2">
        <f t="shared" si="0"/>
        <v>0</v>
      </c>
      <c r="U44" s="2">
        <f t="shared" si="1"/>
        <v>0</v>
      </c>
    </row>
    <row r="45" spans="1:30" ht="12" customHeight="1" x14ac:dyDescent="0.2">
      <c r="A45" s="23"/>
      <c r="B45" s="43"/>
      <c r="C45" s="24"/>
      <c r="D45" s="44"/>
      <c r="E45" s="91"/>
      <c r="F45" s="92"/>
      <c r="G45" s="40"/>
      <c r="H45" s="24"/>
      <c r="I45" s="25"/>
      <c r="J45" s="59"/>
      <c r="K45" s="46"/>
      <c r="L45" s="26"/>
      <c r="M45" s="27"/>
      <c r="N45" s="28"/>
      <c r="T45" s="2">
        <f t="shared" si="0"/>
        <v>0</v>
      </c>
      <c r="U45" s="2">
        <f t="shared" si="1"/>
        <v>0</v>
      </c>
    </row>
    <row r="46" spans="1:30" ht="12" customHeight="1" x14ac:dyDescent="0.2">
      <c r="A46" s="23"/>
      <c r="B46" s="43"/>
      <c r="C46" s="24"/>
      <c r="D46" s="44"/>
      <c r="E46" s="91"/>
      <c r="F46" s="92"/>
      <c r="G46" s="40"/>
      <c r="H46" s="24"/>
      <c r="I46" s="25"/>
      <c r="J46" s="59"/>
      <c r="K46" s="46"/>
      <c r="L46" s="26"/>
      <c r="M46" s="27"/>
      <c r="N46" s="28"/>
      <c r="T46" s="2">
        <f t="shared" si="0"/>
        <v>0</v>
      </c>
      <c r="U46" s="2">
        <f t="shared" si="1"/>
        <v>0</v>
      </c>
    </row>
    <row r="47" spans="1:30" ht="12" customHeight="1" x14ac:dyDescent="0.2">
      <c r="A47" s="23"/>
      <c r="B47" s="43"/>
      <c r="C47" s="24"/>
      <c r="D47" s="44"/>
      <c r="E47" s="91"/>
      <c r="F47" s="92"/>
      <c r="G47" s="40"/>
      <c r="H47" s="24"/>
      <c r="I47" s="25"/>
      <c r="J47" s="59"/>
      <c r="K47" s="46"/>
      <c r="L47" s="26"/>
      <c r="M47" s="27"/>
      <c r="N47" s="28"/>
      <c r="T47" s="2">
        <f t="shared" si="0"/>
        <v>0</v>
      </c>
      <c r="U47" s="2">
        <f t="shared" si="1"/>
        <v>0</v>
      </c>
    </row>
    <row r="48" spans="1:30" ht="12" customHeight="1" x14ac:dyDescent="0.2">
      <c r="A48" s="23"/>
      <c r="B48" s="43"/>
      <c r="C48" s="24"/>
      <c r="D48" s="44"/>
      <c r="E48" s="91"/>
      <c r="F48" s="92"/>
      <c r="G48" s="40"/>
      <c r="H48" s="24"/>
      <c r="I48" s="25"/>
      <c r="J48" s="59"/>
      <c r="K48" s="46"/>
      <c r="L48" s="26"/>
      <c r="M48" s="27"/>
      <c r="N48" s="28"/>
      <c r="T48" s="2">
        <f t="shared" si="0"/>
        <v>0</v>
      </c>
      <c r="U48" s="2">
        <f t="shared" si="1"/>
        <v>0</v>
      </c>
    </row>
    <row r="49" spans="1:21" ht="12" customHeight="1" x14ac:dyDescent="0.2">
      <c r="A49" s="23"/>
      <c r="B49" s="43"/>
      <c r="C49" s="24"/>
      <c r="D49" s="44"/>
      <c r="E49" s="91"/>
      <c r="F49" s="92"/>
      <c r="G49" s="40"/>
      <c r="H49" s="24"/>
      <c r="I49" s="25"/>
      <c r="J49" s="59"/>
      <c r="K49" s="46"/>
      <c r="L49" s="26"/>
      <c r="M49" s="27"/>
      <c r="N49" s="28"/>
      <c r="T49" s="2">
        <f t="shared" si="0"/>
        <v>0</v>
      </c>
      <c r="U49" s="2">
        <f t="shared" si="1"/>
        <v>0</v>
      </c>
    </row>
    <row r="50" spans="1:21" ht="12" customHeight="1" x14ac:dyDescent="0.2">
      <c r="A50" s="23"/>
      <c r="B50" s="43"/>
      <c r="C50" s="24"/>
      <c r="D50" s="44"/>
      <c r="E50" s="91"/>
      <c r="F50" s="92"/>
      <c r="G50" s="40"/>
      <c r="H50" s="24"/>
      <c r="I50" s="25"/>
      <c r="J50" s="59"/>
      <c r="K50" s="46"/>
      <c r="L50" s="26"/>
      <c r="M50" s="27"/>
      <c r="N50" s="28"/>
      <c r="T50" s="2">
        <f t="shared" si="0"/>
        <v>0</v>
      </c>
      <c r="U50" s="2">
        <f t="shared" si="1"/>
        <v>0</v>
      </c>
    </row>
    <row r="51" spans="1:21" ht="12" customHeight="1" x14ac:dyDescent="0.2">
      <c r="A51" s="23"/>
      <c r="B51" s="43"/>
      <c r="C51" s="24"/>
      <c r="D51" s="44"/>
      <c r="E51" s="91"/>
      <c r="F51" s="92"/>
      <c r="G51" s="40"/>
      <c r="H51" s="24"/>
      <c r="I51" s="25"/>
      <c r="J51" s="59"/>
      <c r="K51" s="46"/>
      <c r="L51" s="26"/>
      <c r="M51" s="27"/>
      <c r="N51" s="28"/>
      <c r="T51" s="2">
        <f t="shared" si="0"/>
        <v>0</v>
      </c>
      <c r="U51" s="2">
        <f t="shared" si="1"/>
        <v>0</v>
      </c>
    </row>
    <row r="52" spans="1:21" ht="12" customHeight="1" x14ac:dyDescent="0.2">
      <c r="A52" s="23"/>
      <c r="B52" s="43"/>
      <c r="C52" s="24"/>
      <c r="D52" s="44"/>
      <c r="E52" s="91"/>
      <c r="F52" s="92"/>
      <c r="G52" s="40"/>
      <c r="H52" s="24"/>
      <c r="I52" s="25"/>
      <c r="J52" s="59"/>
      <c r="K52" s="46"/>
      <c r="L52" s="26"/>
      <c r="M52" s="27"/>
      <c r="N52" s="28"/>
      <c r="T52" s="2">
        <f t="shared" si="0"/>
        <v>0</v>
      </c>
      <c r="U52" s="2">
        <f t="shared" si="1"/>
        <v>0</v>
      </c>
    </row>
    <row r="53" spans="1:21" ht="12" customHeight="1" x14ac:dyDescent="0.2">
      <c r="A53" s="23"/>
      <c r="B53" s="43"/>
      <c r="C53" s="24"/>
      <c r="D53" s="44"/>
      <c r="E53" s="91"/>
      <c r="F53" s="92"/>
      <c r="G53" s="40"/>
      <c r="H53" s="24"/>
      <c r="I53" s="25"/>
      <c r="J53" s="59"/>
      <c r="K53" s="46"/>
      <c r="L53" s="26"/>
      <c r="M53" s="27"/>
      <c r="N53" s="28"/>
      <c r="T53" s="2">
        <f t="shared" si="0"/>
        <v>0</v>
      </c>
      <c r="U53" s="2">
        <f t="shared" si="1"/>
        <v>0</v>
      </c>
    </row>
    <row r="54" spans="1:21" ht="12" customHeight="1" x14ac:dyDescent="0.2">
      <c r="A54" s="23"/>
      <c r="B54" s="43"/>
      <c r="C54" s="24"/>
      <c r="D54" s="44"/>
      <c r="E54" s="91"/>
      <c r="F54" s="92"/>
      <c r="G54" s="40"/>
      <c r="H54" s="24"/>
      <c r="I54" s="25"/>
      <c r="J54" s="59"/>
      <c r="K54" s="46"/>
      <c r="L54" s="26"/>
      <c r="M54" s="27"/>
      <c r="N54" s="28"/>
      <c r="T54" s="2">
        <f t="shared" si="0"/>
        <v>0</v>
      </c>
      <c r="U54" s="2">
        <f t="shared" si="1"/>
        <v>0</v>
      </c>
    </row>
    <row r="55" spans="1:21" ht="12" customHeight="1" x14ac:dyDescent="0.2">
      <c r="A55" s="23"/>
      <c r="B55" s="43"/>
      <c r="C55" s="24"/>
      <c r="D55" s="44"/>
      <c r="E55" s="91"/>
      <c r="F55" s="92"/>
      <c r="G55" s="40"/>
      <c r="H55" s="24"/>
      <c r="I55" s="25"/>
      <c r="J55" s="59"/>
      <c r="K55" s="46"/>
      <c r="L55" s="26"/>
      <c r="M55" s="27"/>
      <c r="N55" s="28"/>
      <c r="T55" s="2">
        <f t="shared" si="0"/>
        <v>0</v>
      </c>
      <c r="U55" s="2">
        <f t="shared" si="1"/>
        <v>0</v>
      </c>
    </row>
    <row r="56" spans="1:21" ht="12" customHeight="1" x14ac:dyDescent="0.2">
      <c r="A56" s="23"/>
      <c r="B56" s="43"/>
      <c r="C56" s="24"/>
      <c r="D56" s="44"/>
      <c r="E56" s="91"/>
      <c r="F56" s="92"/>
      <c r="G56" s="40"/>
      <c r="H56" s="24"/>
      <c r="I56" s="25"/>
      <c r="J56" s="59"/>
      <c r="K56" s="46"/>
      <c r="L56" s="26"/>
      <c r="M56" s="27"/>
      <c r="N56" s="28"/>
      <c r="T56" s="2">
        <f t="shared" si="0"/>
        <v>0</v>
      </c>
      <c r="U56" s="2">
        <f t="shared" si="1"/>
        <v>0</v>
      </c>
    </row>
    <row r="57" spans="1:21" ht="12" customHeight="1" x14ac:dyDescent="0.2">
      <c r="A57" s="23"/>
      <c r="B57" s="43"/>
      <c r="C57" s="24"/>
      <c r="D57" s="44"/>
      <c r="E57" s="91"/>
      <c r="F57" s="92"/>
      <c r="G57" s="40"/>
      <c r="H57" s="24"/>
      <c r="I57" s="25"/>
      <c r="J57" s="59"/>
      <c r="K57" s="46"/>
      <c r="L57" s="26"/>
      <c r="M57" s="27"/>
      <c r="N57" s="28"/>
      <c r="T57" s="2">
        <f t="shared" si="0"/>
        <v>0</v>
      </c>
      <c r="U57" s="2">
        <f t="shared" si="1"/>
        <v>0</v>
      </c>
    </row>
    <row r="58" spans="1:21" ht="12" customHeight="1" x14ac:dyDescent="0.2">
      <c r="A58" s="23"/>
      <c r="B58" s="43"/>
      <c r="C58" s="24"/>
      <c r="D58" s="44"/>
      <c r="E58" s="91"/>
      <c r="F58" s="92"/>
      <c r="G58" s="40"/>
      <c r="H58" s="24"/>
      <c r="I58" s="25"/>
      <c r="J58" s="59"/>
      <c r="K58" s="46"/>
      <c r="L58" s="26"/>
      <c r="M58" s="27"/>
      <c r="N58" s="28"/>
      <c r="T58" s="2">
        <f t="shared" si="0"/>
        <v>0</v>
      </c>
      <c r="U58" s="2">
        <f t="shared" si="1"/>
        <v>0</v>
      </c>
    </row>
    <row r="59" spans="1:21" ht="12" customHeight="1" x14ac:dyDescent="0.2">
      <c r="A59" s="23"/>
      <c r="B59" s="43"/>
      <c r="C59" s="24"/>
      <c r="D59" s="44"/>
      <c r="E59" s="91"/>
      <c r="F59" s="92"/>
      <c r="G59" s="40"/>
      <c r="H59" s="24"/>
      <c r="I59" s="25"/>
      <c r="J59" s="59"/>
      <c r="K59" s="46"/>
      <c r="L59" s="26"/>
      <c r="M59" s="27"/>
      <c r="N59" s="28"/>
      <c r="T59" s="2">
        <f t="shared" si="0"/>
        <v>0</v>
      </c>
      <c r="U59" s="2">
        <f t="shared" si="1"/>
        <v>0</v>
      </c>
    </row>
    <row r="60" spans="1:21" ht="12" customHeight="1" x14ac:dyDescent="0.2">
      <c r="A60" s="23"/>
      <c r="B60" s="43"/>
      <c r="C60" s="24"/>
      <c r="D60" s="44"/>
      <c r="E60" s="91"/>
      <c r="F60" s="92"/>
      <c r="G60" s="40"/>
      <c r="H60" s="24"/>
      <c r="I60" s="25"/>
      <c r="J60" s="59"/>
      <c r="K60" s="46"/>
      <c r="L60" s="26"/>
      <c r="M60" s="27"/>
      <c r="N60" s="28"/>
      <c r="T60" s="2">
        <f t="shared" si="0"/>
        <v>0</v>
      </c>
      <c r="U60" s="2">
        <f t="shared" si="1"/>
        <v>0</v>
      </c>
    </row>
    <row r="61" spans="1:21" ht="12" customHeight="1" x14ac:dyDescent="0.2">
      <c r="A61" s="23"/>
      <c r="B61" s="43"/>
      <c r="C61" s="24"/>
      <c r="D61" s="44"/>
      <c r="E61" s="91"/>
      <c r="F61" s="92"/>
      <c r="G61" s="40"/>
      <c r="H61" s="24"/>
      <c r="I61" s="25"/>
      <c r="J61" s="59"/>
      <c r="K61" s="46"/>
      <c r="L61" s="26"/>
      <c r="M61" s="27"/>
      <c r="N61" s="28"/>
      <c r="T61" s="2">
        <f t="shared" si="0"/>
        <v>0</v>
      </c>
      <c r="U61" s="2">
        <f t="shared" si="1"/>
        <v>0</v>
      </c>
    </row>
    <row r="62" spans="1:21" ht="12" customHeight="1" x14ac:dyDescent="0.2">
      <c r="A62" s="23"/>
      <c r="B62" s="43"/>
      <c r="C62" s="24"/>
      <c r="D62" s="44"/>
      <c r="E62" s="91"/>
      <c r="F62" s="92"/>
      <c r="G62" s="40"/>
      <c r="H62" s="24"/>
      <c r="I62" s="25"/>
      <c r="J62" s="59"/>
      <c r="K62" s="46"/>
      <c r="L62" s="26"/>
      <c r="M62" s="27"/>
      <c r="N62" s="28"/>
      <c r="T62" s="2">
        <f t="shared" si="0"/>
        <v>0</v>
      </c>
      <c r="U62" s="2">
        <f t="shared" si="1"/>
        <v>0</v>
      </c>
    </row>
    <row r="63" spans="1:21" ht="12" customHeight="1" x14ac:dyDescent="0.2">
      <c r="A63" s="23"/>
      <c r="B63" s="43"/>
      <c r="C63" s="24"/>
      <c r="D63" s="44"/>
      <c r="E63" s="91"/>
      <c r="F63" s="92"/>
      <c r="G63" s="40"/>
      <c r="H63" s="24"/>
      <c r="I63" s="25"/>
      <c r="J63" s="59"/>
      <c r="K63" s="46"/>
      <c r="L63" s="26"/>
      <c r="M63" s="27"/>
      <c r="N63" s="28"/>
      <c r="T63" s="2">
        <f t="shared" si="0"/>
        <v>0</v>
      </c>
      <c r="U63" s="2">
        <f t="shared" si="1"/>
        <v>0</v>
      </c>
    </row>
    <row r="64" spans="1:21" ht="12" customHeight="1" x14ac:dyDescent="0.2">
      <c r="A64" s="23"/>
      <c r="B64" s="43"/>
      <c r="C64" s="24"/>
      <c r="D64" s="44"/>
      <c r="E64" s="91"/>
      <c r="F64" s="92"/>
      <c r="G64" s="40"/>
      <c r="H64" s="24"/>
      <c r="I64" s="25"/>
      <c r="J64" s="59"/>
      <c r="K64" s="46"/>
      <c r="L64" s="26"/>
      <c r="M64" s="27"/>
      <c r="N64" s="28"/>
      <c r="T64" s="2">
        <f t="shared" si="0"/>
        <v>0</v>
      </c>
      <c r="U64" s="2">
        <f t="shared" si="1"/>
        <v>0</v>
      </c>
    </row>
    <row r="65" spans="1:25" ht="12" customHeight="1" x14ac:dyDescent="0.2">
      <c r="A65" s="23"/>
      <c r="B65" s="43"/>
      <c r="C65" s="24"/>
      <c r="D65" s="44"/>
      <c r="E65" s="91"/>
      <c r="F65" s="92"/>
      <c r="G65" s="40"/>
      <c r="H65" s="24"/>
      <c r="I65" s="25"/>
      <c r="J65" s="59"/>
      <c r="K65" s="46"/>
      <c r="L65" s="26"/>
      <c r="M65" s="27"/>
      <c r="N65" s="28"/>
      <c r="T65" s="2">
        <f t="shared" si="0"/>
        <v>0</v>
      </c>
      <c r="U65" s="2">
        <f t="shared" si="1"/>
        <v>0</v>
      </c>
    </row>
    <row r="66" spans="1:25" ht="12" customHeight="1" x14ac:dyDescent="0.2">
      <c r="A66" s="23"/>
      <c r="B66" s="43"/>
      <c r="C66" s="24"/>
      <c r="D66" s="44"/>
      <c r="E66" s="91"/>
      <c r="F66" s="92"/>
      <c r="G66" s="40"/>
      <c r="H66" s="24"/>
      <c r="I66" s="25"/>
      <c r="J66" s="59"/>
      <c r="K66" s="46"/>
      <c r="L66" s="26"/>
      <c r="M66" s="27"/>
      <c r="N66" s="28"/>
      <c r="T66" s="2">
        <f t="shared" si="0"/>
        <v>0</v>
      </c>
      <c r="U66" s="2">
        <f t="shared" si="1"/>
        <v>0</v>
      </c>
    </row>
    <row r="67" spans="1:25" ht="12" customHeight="1" x14ac:dyDescent="0.2">
      <c r="A67" s="23"/>
      <c r="B67" s="42"/>
      <c r="C67" s="30"/>
      <c r="D67" s="44"/>
      <c r="E67" s="91"/>
      <c r="F67" s="92"/>
      <c r="G67" s="40"/>
      <c r="H67" s="30"/>
      <c r="I67" s="29"/>
      <c r="J67" s="59"/>
      <c r="K67" s="46"/>
      <c r="L67" s="26"/>
      <c r="M67" s="27"/>
      <c r="N67" s="31"/>
      <c r="T67" s="2">
        <f t="shared" si="0"/>
        <v>0</v>
      </c>
      <c r="U67" s="2">
        <f t="shared" si="1"/>
        <v>0</v>
      </c>
    </row>
    <row r="68" spans="1:25" ht="12" customHeight="1" x14ac:dyDescent="0.2">
      <c r="A68" s="23"/>
      <c r="B68" s="43"/>
      <c r="C68" s="24"/>
      <c r="D68" s="44"/>
      <c r="E68" s="91"/>
      <c r="F68" s="92"/>
      <c r="G68" s="40"/>
      <c r="H68" s="24"/>
      <c r="I68" s="25"/>
      <c r="J68" s="59"/>
      <c r="K68" s="46"/>
      <c r="L68" s="26"/>
      <c r="M68" s="27"/>
      <c r="N68" s="28"/>
      <c r="T68" s="2">
        <f t="shared" si="0"/>
        <v>0</v>
      </c>
      <c r="U68" s="2">
        <f t="shared" si="1"/>
        <v>0</v>
      </c>
    </row>
    <row r="69" spans="1:25" ht="12" customHeight="1" x14ac:dyDescent="0.2">
      <c r="A69" s="23"/>
      <c r="B69" s="43"/>
      <c r="C69" s="24"/>
      <c r="D69" s="44"/>
      <c r="E69" s="91"/>
      <c r="F69" s="92"/>
      <c r="G69" s="40"/>
      <c r="H69" s="24"/>
      <c r="I69" s="25"/>
      <c r="J69" s="59"/>
      <c r="K69" s="46"/>
      <c r="L69" s="26"/>
      <c r="M69" s="27"/>
      <c r="N69" s="28"/>
      <c r="T69" s="2">
        <f t="shared" si="0"/>
        <v>0</v>
      </c>
      <c r="U69" s="2">
        <f t="shared" si="1"/>
        <v>0</v>
      </c>
    </row>
    <row r="70" spans="1:25" ht="12" customHeight="1" x14ac:dyDescent="0.2">
      <c r="A70" s="23"/>
      <c r="B70" s="43"/>
      <c r="C70" s="24"/>
      <c r="D70" s="44"/>
      <c r="E70" s="91"/>
      <c r="F70" s="92"/>
      <c r="G70" s="40"/>
      <c r="H70" s="24"/>
      <c r="I70" s="25"/>
      <c r="J70" s="59"/>
      <c r="K70" s="46"/>
      <c r="L70" s="26"/>
      <c r="M70" s="27"/>
      <c r="N70" s="28"/>
      <c r="T70" s="2">
        <f t="shared" si="0"/>
        <v>0</v>
      </c>
      <c r="U70" s="2">
        <f t="shared" si="1"/>
        <v>0</v>
      </c>
    </row>
    <row r="71" spans="1:25" ht="12" customHeight="1" x14ac:dyDescent="0.2">
      <c r="A71" s="23"/>
      <c r="B71" s="43"/>
      <c r="C71" s="24"/>
      <c r="D71" s="44"/>
      <c r="E71" s="91"/>
      <c r="F71" s="92"/>
      <c r="G71" s="40"/>
      <c r="H71" s="24"/>
      <c r="I71" s="25"/>
      <c r="J71" s="59"/>
      <c r="K71" s="46"/>
      <c r="L71" s="26"/>
      <c r="M71" s="27"/>
      <c r="N71" s="28"/>
      <c r="T71" s="2">
        <f t="shared" si="0"/>
        <v>0</v>
      </c>
      <c r="U71" s="2">
        <f t="shared" si="1"/>
        <v>0</v>
      </c>
    </row>
    <row r="72" spans="1:25" ht="12" customHeight="1" x14ac:dyDescent="0.2">
      <c r="A72" s="23"/>
      <c r="B72" s="43"/>
      <c r="C72" s="24"/>
      <c r="D72" s="44"/>
      <c r="E72" s="91"/>
      <c r="F72" s="92"/>
      <c r="G72" s="40"/>
      <c r="H72" s="24"/>
      <c r="I72" s="25"/>
      <c r="J72" s="59"/>
      <c r="K72" s="46"/>
      <c r="L72" s="26"/>
      <c r="M72" s="27"/>
      <c r="N72" s="28"/>
      <c r="T72" s="2">
        <f t="shared" si="0"/>
        <v>0</v>
      </c>
      <c r="U72" s="2">
        <f t="shared" si="1"/>
        <v>0</v>
      </c>
    </row>
    <row r="73" spans="1:25" ht="12" customHeight="1" x14ac:dyDescent="0.2">
      <c r="A73" s="23"/>
      <c r="B73" s="43"/>
      <c r="C73" s="24"/>
      <c r="D73" s="44"/>
      <c r="E73" s="91"/>
      <c r="F73" s="92"/>
      <c r="G73" s="40"/>
      <c r="H73" s="24"/>
      <c r="I73" s="25"/>
      <c r="J73" s="59"/>
      <c r="K73" s="46"/>
      <c r="L73" s="26"/>
      <c r="M73" s="27"/>
      <c r="N73" s="28"/>
      <c r="T73" s="2">
        <f t="shared" si="0"/>
        <v>0</v>
      </c>
      <c r="U73" s="2">
        <f t="shared" si="1"/>
        <v>0</v>
      </c>
    </row>
    <row r="74" spans="1:25" s="10" customFormat="1" ht="12" customHeight="1" thickBot="1" x14ac:dyDescent="0.25">
      <c r="A74" s="80"/>
      <c r="B74" s="81"/>
      <c r="C74" s="82"/>
      <c r="D74" s="83"/>
      <c r="E74" s="105"/>
      <c r="F74" s="106"/>
      <c r="G74" s="84"/>
      <c r="H74" s="82"/>
      <c r="I74" s="85"/>
      <c r="J74" s="86"/>
      <c r="K74" s="87"/>
      <c r="L74" s="88"/>
      <c r="M74" s="89"/>
      <c r="N74" s="90"/>
      <c r="T74" s="2">
        <f t="shared" si="0"/>
        <v>0</v>
      </c>
      <c r="U74" s="2">
        <f t="shared" si="1"/>
        <v>0</v>
      </c>
      <c r="W74" s="2"/>
      <c r="Y74" s="2"/>
    </row>
    <row r="75" spans="1:25" s="10" customFormat="1" ht="6" customHeight="1" thickBot="1" x14ac:dyDescent="0.25">
      <c r="A75" s="75"/>
      <c r="B75" s="76"/>
      <c r="C75" s="76"/>
      <c r="D75" s="77"/>
      <c r="E75" s="78"/>
      <c r="F75" s="78"/>
      <c r="G75" s="78"/>
      <c r="H75" s="76"/>
      <c r="I75" s="76"/>
      <c r="J75" s="76"/>
      <c r="K75" s="78"/>
      <c r="L75" s="75"/>
      <c r="M75" s="75"/>
      <c r="N75" s="79"/>
      <c r="T75" s="2"/>
      <c r="U75" s="2"/>
      <c r="W75" s="2"/>
      <c r="Y75" s="2"/>
    </row>
    <row r="76" spans="1:25" s="6" customFormat="1" ht="15" customHeight="1" thickBot="1" x14ac:dyDescent="0.25">
      <c r="A76" s="71" t="s">
        <v>17</v>
      </c>
      <c r="B76" s="93">
        <f>MAX(A21:A74)</f>
        <v>0</v>
      </c>
      <c r="C76" s="93"/>
      <c r="D76" s="93"/>
      <c r="E76" s="93"/>
      <c r="F76" s="93"/>
      <c r="G76" s="93"/>
      <c r="H76" s="93"/>
      <c r="I76" s="93"/>
      <c r="J76" s="94"/>
      <c r="K76" s="72">
        <f>SUM(K21:K74)</f>
        <v>0</v>
      </c>
      <c r="L76" s="72">
        <f>SUM(L21:L74)</f>
        <v>0</v>
      </c>
      <c r="M76" s="73">
        <f>SUM(M21:M74)</f>
        <v>0</v>
      </c>
      <c r="N76" s="74">
        <f>SUM(N21:N74)</f>
        <v>0</v>
      </c>
    </row>
    <row r="77" spans="1:25" s="10" customFormat="1" ht="6" customHeight="1" thickBot="1" x14ac:dyDescent="0.25">
      <c r="A77" s="69"/>
      <c r="B77" s="61"/>
      <c r="C77" s="61"/>
      <c r="D77" s="62"/>
      <c r="E77" s="63"/>
      <c r="F77" s="63"/>
      <c r="G77" s="63"/>
      <c r="H77" s="61"/>
      <c r="I77" s="61"/>
      <c r="J77" s="61"/>
      <c r="K77" s="63"/>
      <c r="L77" s="60"/>
      <c r="M77" s="60"/>
      <c r="N77" s="64"/>
      <c r="T77" s="2"/>
      <c r="U77" s="2"/>
      <c r="W77" s="2"/>
      <c r="Y77" s="2"/>
    </row>
    <row r="78" spans="1:25" s="6" customFormat="1" ht="12" customHeight="1" x14ac:dyDescent="0.2">
      <c r="A78" s="124" t="s">
        <v>49</v>
      </c>
      <c r="B78" s="125" t="s">
        <v>58</v>
      </c>
      <c r="C78" s="126"/>
      <c r="D78" s="126"/>
      <c r="E78" s="126"/>
      <c r="F78" s="126"/>
      <c r="G78" s="126"/>
      <c r="H78" s="126"/>
      <c r="I78" s="127"/>
      <c r="J78" s="125" t="s">
        <v>18</v>
      </c>
      <c r="K78" s="127"/>
      <c r="L78" s="126" t="s">
        <v>5</v>
      </c>
      <c r="M78" s="127"/>
      <c r="N78" s="124" t="s">
        <v>22</v>
      </c>
    </row>
    <row r="79" spans="1:25" s="6" customFormat="1" ht="22.5" customHeight="1" x14ac:dyDescent="0.2">
      <c r="A79" s="120"/>
      <c r="B79" s="17" t="str">
        <f t="shared" ref="B79:I79" si="5">VLOOKUP(B$96,$AB$21:$AC$33,2,FALSE)</f>
        <v>Angle</v>
      </c>
      <c r="C79" s="16" t="str">
        <f t="shared" si="5"/>
        <v>Head On</v>
      </c>
      <c r="D79" s="16" t="str">
        <f t="shared" si="5"/>
        <v>Fixed Object</v>
      </c>
      <c r="E79" s="16" t="str">
        <f t="shared" si="5"/>
        <v>Left Turn</v>
      </c>
      <c r="F79" s="16" t="str">
        <f t="shared" si="5"/>
        <v>Rear End</v>
      </c>
      <c r="G79" s="16" t="str">
        <f t="shared" si="5"/>
        <v>Run Off Road</v>
      </c>
      <c r="H79" s="16" t="str">
        <f t="shared" si="5"/>
        <v>Pedestrian</v>
      </c>
      <c r="I79" s="20" t="str">
        <f t="shared" si="5"/>
        <v>Bike</v>
      </c>
      <c r="J79" s="15" t="s">
        <v>3</v>
      </c>
      <c r="K79" s="20" t="s">
        <v>4</v>
      </c>
      <c r="L79" s="15" t="s">
        <v>37</v>
      </c>
      <c r="M79" s="20" t="s">
        <v>36</v>
      </c>
      <c r="N79" s="131"/>
    </row>
    <row r="80" spans="1:25" s="6" customFormat="1" ht="12" customHeight="1" x14ac:dyDescent="0.2">
      <c r="A80" s="38" t="s">
        <v>16</v>
      </c>
      <c r="B80" s="32">
        <f>COUNTIFS($K$21:$K$74,"&gt;0",$E$21:$E$74,B$79)</f>
        <v>0</v>
      </c>
      <c r="C80" s="33">
        <f t="shared" ref="C80:I80" si="6">COUNTIFS($K$21:$K$74,"&gt;0",$E$21:$E$74,C$79)</f>
        <v>0</v>
      </c>
      <c r="D80" s="33">
        <f t="shared" si="6"/>
        <v>0</v>
      </c>
      <c r="E80" s="33">
        <f t="shared" si="6"/>
        <v>0</v>
      </c>
      <c r="F80" s="33">
        <f t="shared" si="6"/>
        <v>0</v>
      </c>
      <c r="G80" s="33">
        <f t="shared" si="6"/>
        <v>0</v>
      </c>
      <c r="H80" s="33">
        <f t="shared" si="6"/>
        <v>0</v>
      </c>
      <c r="I80" s="34">
        <f t="shared" si="6"/>
        <v>0</v>
      </c>
      <c r="J80" s="32">
        <f>COUNTIFS($K$21:$K$74,"&gt;0",$H$21:$H$74,J$79)</f>
        <v>0</v>
      </c>
      <c r="K80" s="34">
        <f>COUNTIFS($K$21:$K$74,"&gt;0",$H$21:$H$74,K$79)</f>
        <v>0</v>
      </c>
      <c r="L80" s="32">
        <f>COUNTIFS($K$21:$K$74,"&gt;0",$I$21:$I$74,L$79)</f>
        <v>0</v>
      </c>
      <c r="M80" s="34">
        <f>COUNTIFS($K$21:$K$74,"&gt;0",$I$21:$I$74,M$79)</f>
        <v>0</v>
      </c>
      <c r="N80" s="35">
        <f>COUNTIFS($J$21:$J$74,"&gt;0",$K$21:$K$74,"&gt;0")</f>
        <v>0</v>
      </c>
    </row>
    <row r="81" spans="1:25" s="6" customFormat="1" ht="12" customHeight="1" x14ac:dyDescent="0.2">
      <c r="A81" s="57" t="s">
        <v>50</v>
      </c>
      <c r="B81" s="32">
        <f t="shared" ref="B81:I81" si="7">COUNTIFS($T$21:$T$74,"&gt;0",$E$21:$E$74,B$79)</f>
        <v>0</v>
      </c>
      <c r="C81" s="33">
        <f t="shared" si="7"/>
        <v>0</v>
      </c>
      <c r="D81" s="33">
        <f t="shared" si="7"/>
        <v>0</v>
      </c>
      <c r="E81" s="33">
        <f t="shared" si="7"/>
        <v>0</v>
      </c>
      <c r="F81" s="33">
        <f t="shared" si="7"/>
        <v>0</v>
      </c>
      <c r="G81" s="33">
        <f t="shared" si="7"/>
        <v>0</v>
      </c>
      <c r="H81" s="33">
        <f t="shared" si="7"/>
        <v>0</v>
      </c>
      <c r="I81" s="34">
        <f t="shared" si="7"/>
        <v>0</v>
      </c>
      <c r="J81" s="32">
        <f>COUNTIFS($T$21:$T$74,"&gt;0",$H$21:$H$74,J$79)</f>
        <v>0</v>
      </c>
      <c r="K81" s="34">
        <f>COUNTIFS($T$21:$T$74,"&gt;0",$H$21:$H$74,K$79)</f>
        <v>0</v>
      </c>
      <c r="L81" s="32">
        <f>COUNTIFS($T$21:$T$74,"&gt;0",$I$21:$I$74,L$79)</f>
        <v>0</v>
      </c>
      <c r="M81" s="34">
        <f>COUNTIFS($T$21:$T$74,"&gt;0",$I$21:$I$74,M$79)</f>
        <v>0</v>
      </c>
      <c r="N81" s="35">
        <f>COUNTIFS($J$21:$J$74,"&gt;0",$T$21:$T$74,"&gt;0")</f>
        <v>0</v>
      </c>
    </row>
    <row r="82" spans="1:25" s="6" customFormat="1" ht="12" customHeight="1" x14ac:dyDescent="0.2">
      <c r="A82" s="57" t="s">
        <v>51</v>
      </c>
      <c r="B82" s="32">
        <f t="shared" ref="B82:I82" si="8">COUNTIFS($U$21:$U$74,"&gt;0",$E$21:$E$74,B$79)</f>
        <v>0</v>
      </c>
      <c r="C82" s="33">
        <f t="shared" si="8"/>
        <v>0</v>
      </c>
      <c r="D82" s="33">
        <f t="shared" si="8"/>
        <v>0</v>
      </c>
      <c r="E82" s="33">
        <f t="shared" si="8"/>
        <v>0</v>
      </c>
      <c r="F82" s="33">
        <f t="shared" si="8"/>
        <v>0</v>
      </c>
      <c r="G82" s="33">
        <f t="shared" si="8"/>
        <v>0</v>
      </c>
      <c r="H82" s="33">
        <f t="shared" si="8"/>
        <v>0</v>
      </c>
      <c r="I82" s="34">
        <f t="shared" si="8"/>
        <v>0</v>
      </c>
      <c r="J82" s="32">
        <f>COUNTIFS($U$21:$U$74,"&gt;0",$H$21:$H$74,J$79)</f>
        <v>0</v>
      </c>
      <c r="K82" s="34">
        <f>COUNTIFS($U$21:$U$74,"&gt;0",$H$21:$H$74,K$79)</f>
        <v>0</v>
      </c>
      <c r="L82" s="32">
        <f>COUNTIFS($U$21:$U$74,"&gt;0",$I$21:$I$74,L$79)</f>
        <v>0</v>
      </c>
      <c r="M82" s="34">
        <f>COUNTIFS($U$21:$U$74,"&gt;0",$I$21:$I$74,M$79)</f>
        <v>0</v>
      </c>
      <c r="N82" s="35">
        <f>COUNTIFS($J$21:$J$74,"&gt;0",$U$21:$U$74,"&gt;0")</f>
        <v>0</v>
      </c>
    </row>
    <row r="83" spans="1:25" s="6" customFormat="1" ht="12" customHeight="1" x14ac:dyDescent="0.2">
      <c r="A83" s="58" t="s">
        <v>53</v>
      </c>
      <c r="B83" s="48">
        <f>COUNTIF($E$21:$E$74,B$79)-SUM(B$80:B$82)</f>
        <v>0</v>
      </c>
      <c r="C83" s="49">
        <f t="shared" ref="C83:I83" si="9">COUNTIF($E$21:$E$74,C$79)-SUM(C$80:C$82)</f>
        <v>0</v>
      </c>
      <c r="D83" s="49">
        <f t="shared" si="9"/>
        <v>0</v>
      </c>
      <c r="E83" s="49">
        <f t="shared" si="9"/>
        <v>0</v>
      </c>
      <c r="F83" s="49">
        <f t="shared" si="9"/>
        <v>0</v>
      </c>
      <c r="G83" s="49">
        <f t="shared" si="9"/>
        <v>0</v>
      </c>
      <c r="H83" s="33">
        <f t="shared" si="9"/>
        <v>0</v>
      </c>
      <c r="I83" s="36">
        <f t="shared" si="9"/>
        <v>0</v>
      </c>
      <c r="J83" s="37">
        <f>COUNTIF($H$21:$H$74,J$79)-SUM(J$80:J$82)</f>
        <v>0</v>
      </c>
      <c r="K83" s="34">
        <f>COUNTIF($H$21:$H$74,K$79)-SUM(K$80:K$82)</f>
        <v>0</v>
      </c>
      <c r="L83" s="32">
        <f>COUNTIF($I$21:$I$74,L$79)-SUM(L$80:L$82)</f>
        <v>0</v>
      </c>
      <c r="M83" s="34">
        <f>COUNTIF($I$21:$I$74,M$79)-SUM(M$80:M$82)</f>
        <v>0</v>
      </c>
      <c r="N83" s="35">
        <f>COUNTIFS($J$21:$J$74,"&gt;0")-SUM($N$80:$N$82)</f>
        <v>0</v>
      </c>
    </row>
    <row r="84" spans="1:25" s="6" customFormat="1" ht="12" customHeight="1" thickBot="1" x14ac:dyDescent="0.25">
      <c r="A84" s="70" t="s">
        <v>17</v>
      </c>
      <c r="B84" s="50">
        <f>SUM(B80:B83)</f>
        <v>0</v>
      </c>
      <c r="C84" s="51">
        <f t="shared" ref="C84:N84" si="10">SUM(C80:C83)</f>
        <v>0</v>
      </c>
      <c r="D84" s="51">
        <f t="shared" si="10"/>
        <v>0</v>
      </c>
      <c r="E84" s="51">
        <f t="shared" si="10"/>
        <v>0</v>
      </c>
      <c r="F84" s="52">
        <f t="shared" si="10"/>
        <v>0</v>
      </c>
      <c r="G84" s="53">
        <f t="shared" si="10"/>
        <v>0</v>
      </c>
      <c r="H84" s="51">
        <f t="shared" si="10"/>
        <v>0</v>
      </c>
      <c r="I84" s="51">
        <f t="shared" si="10"/>
        <v>0</v>
      </c>
      <c r="J84" s="54">
        <f t="shared" si="10"/>
        <v>0</v>
      </c>
      <c r="K84" s="55">
        <f t="shared" si="10"/>
        <v>0</v>
      </c>
      <c r="L84" s="54">
        <f t="shared" si="10"/>
        <v>0</v>
      </c>
      <c r="M84" s="51">
        <f t="shared" si="10"/>
        <v>0</v>
      </c>
      <c r="N84" s="56">
        <f t="shared" si="10"/>
        <v>0</v>
      </c>
    </row>
    <row r="85" spans="1:25" s="10" customFormat="1" ht="6" customHeight="1" thickBot="1" x14ac:dyDescent="0.25">
      <c r="A85" s="68"/>
      <c r="B85" s="61"/>
      <c r="C85" s="61"/>
      <c r="D85" s="62"/>
      <c r="E85" s="63"/>
      <c r="F85" s="63"/>
      <c r="G85" s="63"/>
      <c r="H85" s="61"/>
      <c r="I85" s="61"/>
      <c r="J85" s="61"/>
      <c r="K85" s="63"/>
      <c r="L85" s="68"/>
      <c r="M85" s="60"/>
      <c r="N85" s="64"/>
      <c r="T85" s="2"/>
      <c r="U85" s="2"/>
      <c r="W85" s="2"/>
      <c r="Y85" s="2"/>
    </row>
    <row r="86" spans="1:25" s="6" customFormat="1" ht="12" customHeight="1" thickBot="1" x14ac:dyDescent="0.25">
      <c r="A86" s="18" t="s">
        <v>19</v>
      </c>
      <c r="B86" s="128"/>
      <c r="C86" s="129"/>
      <c r="D86" s="129"/>
      <c r="E86" s="129"/>
      <c r="F86" s="129"/>
      <c r="G86" s="130"/>
      <c r="H86" s="132" t="s">
        <v>54</v>
      </c>
      <c r="I86" s="132"/>
      <c r="J86" s="132"/>
      <c r="K86" s="133"/>
      <c r="L86" s="128"/>
      <c r="M86" s="129"/>
      <c r="N86" s="130"/>
    </row>
    <row r="87" spans="1:25" ht="6" customHeight="1" x14ac:dyDescent="0.2">
      <c r="A87" s="65"/>
      <c r="B87" s="66"/>
      <c r="C87" s="66"/>
      <c r="D87" s="66"/>
      <c r="E87" s="66"/>
      <c r="F87" s="66"/>
      <c r="G87" s="66"/>
      <c r="H87" s="67"/>
      <c r="I87" s="67"/>
      <c r="J87" s="67"/>
      <c r="K87" s="67"/>
      <c r="L87" s="66"/>
      <c r="M87" s="66"/>
      <c r="N87" s="66"/>
    </row>
    <row r="88" spans="1:25" s="6" customFormat="1" ht="12" customHeight="1" x14ac:dyDescent="0.2">
      <c r="A88" s="22" t="s">
        <v>56</v>
      </c>
      <c r="B88" s="123" t="s">
        <v>57</v>
      </c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</row>
    <row r="89" spans="1:25" s="6" customFormat="1" ht="12" customHeight="1" x14ac:dyDescent="0.2">
      <c r="A89" s="22" t="s">
        <v>31</v>
      </c>
      <c r="B89" s="123" t="s">
        <v>62</v>
      </c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</row>
    <row r="90" spans="1:25" s="6" customFormat="1" ht="12" customHeight="1" x14ac:dyDescent="0.2">
      <c r="A90" s="21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</row>
    <row r="91" spans="1:25" s="6" customFormat="1" ht="12" customHeight="1" x14ac:dyDescent="0.2">
      <c r="A91" s="22" t="s">
        <v>48</v>
      </c>
      <c r="B91" s="123" t="s">
        <v>63</v>
      </c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</row>
    <row r="92" spans="1:25" s="6" customFormat="1" ht="12" customHeight="1" x14ac:dyDescent="0.2">
      <c r="A92" s="22" t="s">
        <v>55</v>
      </c>
      <c r="B92" s="123" t="s">
        <v>59</v>
      </c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</row>
    <row r="93" spans="1:25" s="6" customFormat="1" ht="12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1"/>
    </row>
    <row r="94" spans="1:25" s="6" customFormat="1" ht="12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1"/>
    </row>
    <row r="95" spans="1:25" s="6" customFormat="1" ht="12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1"/>
    </row>
    <row r="96" spans="1:25" s="6" customFormat="1" ht="12" hidden="1" customHeight="1" x14ac:dyDescent="0.25">
      <c r="A96" s="2"/>
      <c r="B96" s="2">
        <v>1</v>
      </c>
      <c r="C96" s="2">
        <v>2</v>
      </c>
      <c r="D96" s="2">
        <v>3</v>
      </c>
      <c r="E96" s="2">
        <v>4</v>
      </c>
      <c r="F96" s="2">
        <v>5</v>
      </c>
      <c r="G96" s="2">
        <v>6</v>
      </c>
      <c r="H96" s="2">
        <v>7</v>
      </c>
      <c r="I96" s="2">
        <v>8</v>
      </c>
      <c r="J96" s="2"/>
      <c r="K96" s="2"/>
      <c r="L96" s="2"/>
      <c r="M96" s="11"/>
    </row>
    <row r="97" spans="1:13" s="6" customFormat="1" ht="12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1"/>
    </row>
    <row r="98" spans="1:13" s="6" customFormat="1" ht="12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1"/>
    </row>
    <row r="99" spans="1:13" s="6" customFormat="1" ht="12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1"/>
    </row>
    <row r="100" spans="1:13" s="6" customFormat="1" ht="12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1"/>
    </row>
    <row r="101" spans="1:13" s="6" customFormat="1" ht="12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1"/>
    </row>
    <row r="102" spans="1:13" s="6" customFormat="1" ht="12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1"/>
    </row>
    <row r="103" spans="1:13" s="6" customFormat="1" ht="12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1"/>
    </row>
    <row r="104" spans="1:13" s="6" customFormat="1" ht="12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1"/>
    </row>
    <row r="105" spans="1:13" s="6" customFormat="1" ht="12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1"/>
    </row>
    <row r="106" spans="1:13" ht="12" hidden="1" customHeight="1" x14ac:dyDescent="0.2">
      <c r="M106" s="12"/>
    </row>
    <row r="107" spans="1:13" ht="12" hidden="1" customHeight="1" x14ac:dyDescent="0.2">
      <c r="M107" s="12"/>
    </row>
    <row r="108" spans="1:13" ht="12" hidden="1" customHeight="1" x14ac:dyDescent="0.2">
      <c r="M108" s="12"/>
    </row>
    <row r="109" spans="1:13" ht="12" hidden="1" customHeight="1" x14ac:dyDescent="0.2">
      <c r="M109" s="12"/>
    </row>
    <row r="110" spans="1:13" ht="12" hidden="1" customHeight="1" x14ac:dyDescent="0.2">
      <c r="M110" s="12"/>
    </row>
    <row r="111" spans="1:13" ht="12" hidden="1" customHeight="1" x14ac:dyDescent="0.2">
      <c r="M111" s="12"/>
    </row>
    <row r="112" spans="1:13" ht="6" customHeight="1" x14ac:dyDescent="0.2">
      <c r="M112" s="6"/>
    </row>
    <row r="113" spans="13:14" ht="12" customHeight="1" x14ac:dyDescent="0.2">
      <c r="M113" s="6"/>
    </row>
    <row r="114" spans="13:14" ht="29.25" customHeight="1" x14ac:dyDescent="0.2">
      <c r="M114" s="6"/>
    </row>
    <row r="115" spans="13:14" ht="12" customHeight="1" x14ac:dyDescent="0.2">
      <c r="M115" s="6"/>
      <c r="N115" s="9"/>
    </row>
    <row r="116" spans="13:14" ht="12.75" customHeight="1" x14ac:dyDescent="0.2">
      <c r="M116" s="6"/>
    </row>
    <row r="117" spans="13:14" ht="17.25" customHeight="1" x14ac:dyDescent="0.2">
      <c r="M117" s="6"/>
    </row>
    <row r="118" spans="13:14" ht="19.5" customHeight="1" x14ac:dyDescent="0.2">
      <c r="M118" s="6"/>
    </row>
    <row r="119" spans="13:14" ht="12" customHeight="1" x14ac:dyDescent="0.2">
      <c r="M119" s="6"/>
      <c r="N119" s="9"/>
    </row>
    <row r="120" spans="13:14" ht="12" customHeight="1" x14ac:dyDescent="0.2">
      <c r="M120" s="6"/>
    </row>
    <row r="121" spans="13:14" x14ac:dyDescent="0.2">
      <c r="M121" s="6"/>
    </row>
    <row r="122" spans="13:14" x14ac:dyDescent="0.2">
      <c r="M122" s="6"/>
    </row>
  </sheetData>
  <sheetProtection sheet="1" objects="1" scenarios="1"/>
  <mergeCells count="89">
    <mergeCell ref="B92:N92"/>
    <mergeCell ref="B91:N91"/>
    <mergeCell ref="B88:N88"/>
    <mergeCell ref="B89:N90"/>
    <mergeCell ref="A78:A79"/>
    <mergeCell ref="B78:I78"/>
    <mergeCell ref="J78:K78"/>
    <mergeCell ref="L86:N86"/>
    <mergeCell ref="N78:N79"/>
    <mergeCell ref="L78:M78"/>
    <mergeCell ref="B86:G86"/>
    <mergeCell ref="H86:K86"/>
    <mergeCell ref="B19:B20"/>
    <mergeCell ref="K10:L10"/>
    <mergeCell ref="A12:N12"/>
    <mergeCell ref="A14:N14"/>
    <mergeCell ref="D15:J15"/>
    <mergeCell ref="D16:J16"/>
    <mergeCell ref="M15:N15"/>
    <mergeCell ref="M16:N16"/>
    <mergeCell ref="C19:C20"/>
    <mergeCell ref="N19:N20"/>
    <mergeCell ref="I19:I20"/>
    <mergeCell ref="E19:F20"/>
    <mergeCell ref="A19:A20"/>
    <mergeCell ref="G19:G20"/>
    <mergeCell ref="M17:N17"/>
    <mergeCell ref="D17:J17"/>
    <mergeCell ref="E50:F50"/>
    <mergeCell ref="E74:F74"/>
    <mergeCell ref="E67:F67"/>
    <mergeCell ref="E68:F68"/>
    <mergeCell ref="E69:F69"/>
    <mergeCell ref="E70:F70"/>
    <mergeCell ref="E71:F71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J19:J20"/>
    <mergeCell ref="D19:D20"/>
    <mergeCell ref="E37:F37"/>
    <mergeCell ref="E38:F38"/>
    <mergeCell ref="E39:F39"/>
    <mergeCell ref="E33:F33"/>
    <mergeCell ref="E34:F34"/>
    <mergeCell ref="E32:F32"/>
    <mergeCell ref="E26:F26"/>
    <mergeCell ref="H19:H20"/>
    <mergeCell ref="E21:F21"/>
    <mergeCell ref="B76:J76"/>
    <mergeCell ref="K19:K20"/>
    <mergeCell ref="L19:L20"/>
    <mergeCell ref="M19:M20"/>
    <mergeCell ref="E73:F73"/>
    <mergeCell ref="E35:F35"/>
    <mergeCell ref="E36:F36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72:F72"/>
    <mergeCell ref="E65:F65"/>
    <mergeCell ref="E66:F66"/>
    <mergeCell ref="E60:F60"/>
    <mergeCell ref="E61:F61"/>
    <mergeCell ref="E62:F62"/>
    <mergeCell ref="E63:F63"/>
    <mergeCell ref="E64:F64"/>
  </mergeCells>
  <pageMargins left="0.7" right="0.7" top="0.4" bottom="0.4" header="0.3" footer="0.3"/>
  <pageSetup scale="65" orientation="portrait" r:id="rId1"/>
  <headerFooter>
    <oddHeader>&amp;L&amp;"-,Regular"&amp;8&amp;K03+000HCFLGOV.NET</oddHeader>
    <oddFooter>&amp;L&amp;"-,Regular"&amp;8HCFLGOV.NET</oddFooter>
  </headerFooter>
  <ignoredErrors>
    <ignoredError sqref="B83:N83 B81:N82 B80:J80 K80:N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Crash Data Summary Table</vt:lpstr>
      <vt:lpstr>'Crash Data Summary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Crash Summary Table</dc:title>
  <dc:creator>Hillsborough County</dc:creator>
  <cp:lastModifiedBy>Rodriguez, Karddy</cp:lastModifiedBy>
  <cp:lastPrinted>2023-01-11T20:05:11Z</cp:lastPrinted>
  <dcterms:created xsi:type="dcterms:W3CDTF">2016-06-21T23:39:34Z</dcterms:created>
  <dcterms:modified xsi:type="dcterms:W3CDTF">2023-05-08T17:35:06Z</dcterms:modified>
</cp:coreProperties>
</file>