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autoCompressPictures="0"/>
  <mc:AlternateContent xmlns:mc="http://schemas.openxmlformats.org/markup-compatibility/2006">
    <mc:Choice Requires="x15">
      <x15ac:absPath xmlns:x15ac="http://schemas.microsoft.com/office/spreadsheetml/2010/11/ac" url="C:\Users\RenT\Desktop\Desktop\USATT SRF\"/>
    </mc:Choice>
  </mc:AlternateContent>
  <xr:revisionPtr revIDLastSave="0" documentId="13_ncr:1_{C90CE2B6-E788-4B09-A4AA-61E57246E93A}" xr6:coauthVersionLast="47" xr6:coauthVersionMax="47" xr10:uidLastSave="{00000000-0000-0000-0000-000000000000}"/>
  <bookViews>
    <workbookView xWindow="-90" yWindow="-90" windowWidth="19380" windowHeight="10260" activeTab="1" xr2:uid="{00000000-000D-0000-FFFF-FFFF00000000}"/>
  </bookViews>
  <sheets>
    <sheet name="Pg1&amp;2-Sanction Request" sheetId="3" r:id="rId1"/>
    <sheet name="Pg3&amp;4-Star Rating Worksheet" sheetId="6" r:id="rId2"/>
  </sheets>
  <externalReferences>
    <externalReference r:id="rId3"/>
  </externalReferences>
  <definedNames>
    <definedName name="_xlnm._FilterDatabase" localSheetId="1" hidden="1">'Pg3&amp;4-Star Rating Worksheet'!$B$1:$H$84</definedName>
    <definedName name="allowed">[1]Validation!$A$2:$A$3</definedName>
    <definedName name="not_allowed">[1]Validation!$B$2</definedName>
    <definedName name="OpenCellsPg1">'Pg1&amp;2-Sanction Request'!$P$10,'Pg1&amp;2-Sanction Request'!$P$12,'Pg1&amp;2-Sanction Request'!$P$14,'Pg1&amp;2-Sanction Request'!$F$18:$P$18,'Pg1&amp;2-Sanction Request'!$G$20:$L$20,'Pg1&amp;2-Sanction Request'!$N$20:$P$20,'Pg1&amp;2-Sanction Request'!$F$24:$P$24,'Pg1&amp;2-Sanction Request'!$F$26:$K$26,'Pg1&amp;2-Sanction Request'!$M$26:$N$26,'Pg1&amp;2-Sanction Request'!$P$26,'Pg1&amp;2-Sanction Request'!$F$29:$L$29,'Pg1&amp;2-Sanction Request'!$O$29:$P$29,'Pg1&amp;2-Sanction Request'!$F$31:$I$31,'Pg1&amp;2-Sanction Request'!$L$31:$M$31,'Pg1&amp;2-Sanction Request'!$O$31:$P$31,'Pg1&amp;2-Sanction Request'!$H$33:$P$33,'Pg1&amp;2-Sanction Request'!$F$35:$H$35,'Pg1&amp;2-Sanction Request'!$J$35:$K$35,'Pg1&amp;2-Sanction Request'!$O$35:$P$35,'Pg1&amp;2-Sanction Request'!$F$37:$K$37,'Pg1&amp;2-Sanction Request'!$K$50:$L$50,'Pg1&amp;2-Sanction Request'!$P$50,'Pg1&amp;2-Sanction Request'!$E$48:$F$48,'Pg1&amp;2-Sanction Request'!$D$50,'Pg1&amp;2-Sanction Request'!$D$51,'Pg1&amp;2-Sanction Request'!$D$69:$I$69,'Pg1&amp;2-Sanction Request'!$L$69:$N$69,'Pg1&amp;2-Sanction Request'!$P$69</definedName>
    <definedName name="OpenCellsPg2">'Pg1&amp;2-Sanction Request'!#REF!,'Pg1&amp;2-Sanction Request'!#REF!,'Pg1&amp;2-Sanction Request'!#REF!,'Pg1&amp;2-Sanction Request'!#REF!,'Pg1&amp;2-Sanction Request'!#REF!,'Pg1&amp;2-Sanction Request'!$K$82,'Pg1&amp;2-Sanction Request'!$K$84,'Pg1&amp;2-Sanction Request'!$K$86,'Pg1&amp;2-Sanction Request'!#REF!,'Pg1&amp;2-Sanction Request'!#REF!,'Pg1&amp;2-Sanction Request'!#REF!,'Pg1&amp;2-Sanction Request'!$F$92,'Pg1&amp;2-Sanction Request'!$J$93:$O$93,'Pg1&amp;2-Sanction Request'!$N$92:$O$92,'Pg1&amp;2-Sanction Request'!$G$102,'Pg1&amp;2-Sanction Request'!$G$104,'Pg1&amp;2-Sanction Request'!$L$104:$O$104,'Pg1&amp;2-Sanction Request'!$L$102:$M$102,'Pg1&amp;2-Sanction Request'!#REF!,'Pg1&amp;2-Sanction Request'!$F$106:$O$106,'Pg1&amp;2-Sanction Request'!$H$108,'Pg1&amp;2-Sanction Request'!$F$115:$G$115,'Pg1&amp;2-Sanction Request'!$I$115:$J$115,'Pg1&amp;2-Sanction Request'!$M$115,'Pg1&amp;2-Sanction Request'!$O$115,'Pg1&amp;2-Sanction Request'!$H$119:$O$125,'Pg1&amp;2-Sanction Request'!$H$119:$O$125,'Pg1&amp;2-Sanction Request'!$H$119:$O$125</definedName>
    <definedName name="OpenCellsPg3">'Pg3&amp;4-Star Rating Worksheet'!$E$3:$E$8,'Pg3&amp;4-Star Rating Worksheet'!$E$10:$E$13,'Pg3&amp;4-Star Rating Worksheet'!$E$15:$E$18,'Pg3&amp;4-Star Rating Worksheet'!$E$20:$E$26,'Pg3&amp;4-Star Rating Worksheet'!$E$28:$E$32,'Pg3&amp;4-Star Rating Worksheet'!$E$34:$E$37,'Pg3&amp;4-Star Rating Worksheet'!$E$39:$E$41,'Pg3&amp;4-Star Rating Worksheet'!$E$43:$E$46,'Pg3&amp;4-Star Rating Worksheet'!$E$48:$E$53,'Pg3&amp;4-Star Rating Worksheet'!$E$62:$E$64,'Pg3&amp;4-Star Rating Worksheet'!$E$66:$E$68,'Pg3&amp;4-Star Rating Worksheet'!$E$70:$E$72,'Pg3&amp;4-Star Rating Worksheet'!$E$83</definedName>
    <definedName name="_xlnm.Print_Titles" localSheetId="1">'Pg3&amp;4-Star Rating Worksheet'!$1:$1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6" l="1"/>
  <c r="F39" i="6"/>
  <c r="F42" i="6" s="1"/>
  <c r="G42" i="6" s="1"/>
  <c r="F20" i="6"/>
  <c r="F16" i="6"/>
  <c r="F15" i="6"/>
  <c r="F3" i="6"/>
  <c r="H48" i="3"/>
  <c r="S49" i="3"/>
  <c r="F57" i="6" s="1"/>
  <c r="F4" i="6"/>
  <c r="F5" i="6"/>
  <c r="F6" i="6"/>
  <c r="F7" i="6"/>
  <c r="F8" i="6"/>
  <c r="F10" i="6"/>
  <c r="F11" i="6"/>
  <c r="F12" i="6"/>
  <c r="F13" i="6"/>
  <c r="F17" i="6"/>
  <c r="F18" i="6"/>
  <c r="F21" i="6"/>
  <c r="F22" i="6"/>
  <c r="F23" i="6"/>
  <c r="F24" i="6"/>
  <c r="F25" i="6"/>
  <c r="F26" i="6"/>
  <c r="F28" i="6"/>
  <c r="F29" i="6"/>
  <c r="F30" i="6"/>
  <c r="F31" i="6"/>
  <c r="F32" i="6"/>
  <c r="F34" i="6"/>
  <c r="F35" i="6"/>
  <c r="F36" i="6"/>
  <c r="F37" i="6"/>
  <c r="F40" i="6"/>
  <c r="F41" i="6"/>
  <c r="F43" i="6"/>
  <c r="F44" i="6"/>
  <c r="F45" i="6"/>
  <c r="F46" i="6"/>
  <c r="F48" i="6"/>
  <c r="F49" i="6"/>
  <c r="F50" i="6"/>
  <c r="F51" i="6"/>
  <c r="F52" i="6"/>
  <c r="F53" i="6"/>
  <c r="F62" i="6"/>
  <c r="F63" i="6"/>
  <c r="F64" i="6"/>
  <c r="F66" i="6"/>
  <c r="F69" i="6" s="1"/>
  <c r="G69" i="6" s="1"/>
  <c r="F67" i="6"/>
  <c r="F68" i="6"/>
  <c r="F70" i="6"/>
  <c r="F71" i="6"/>
  <c r="F72" i="6"/>
  <c r="F74" i="6"/>
  <c r="G74" i="6" s="1"/>
  <c r="H83" i="6"/>
  <c r="F19" i="6" l="1"/>
  <c r="G19" i="6" s="1"/>
  <c r="F9" i="6"/>
  <c r="G9" i="6" s="1"/>
  <c r="F65" i="6"/>
  <c r="G65" i="6" s="1"/>
  <c r="F54" i="6"/>
  <c r="G54" i="6" s="1"/>
  <c r="F47" i="6"/>
  <c r="G47" i="6" s="1"/>
  <c r="F38" i="6"/>
  <c r="G38" i="6" s="1"/>
  <c r="F33" i="6"/>
  <c r="G33" i="6" s="1"/>
  <c r="F27" i="6"/>
  <c r="G27" i="6" s="1"/>
  <c r="F14" i="6"/>
  <c r="G14" i="6" s="1"/>
  <c r="E55" i="6"/>
  <c r="F59" i="6"/>
  <c r="E56" i="6"/>
  <c r="F58" i="6"/>
  <c r="E58" i="6"/>
  <c r="F60" i="6"/>
  <c r="F55" i="6"/>
  <c r="E57" i="6"/>
  <c r="E60" i="6"/>
  <c r="E59" i="6"/>
  <c r="F56" i="6"/>
  <c r="F61" i="6" l="1"/>
  <c r="G61" i="6" s="1"/>
  <c r="E75" i="6" s="1"/>
  <c r="H76" i="6" s="1"/>
  <c r="H4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Edmund</author>
    <author>Larry Thoman</author>
    <author>Microsoft Office User</author>
  </authors>
  <commentList>
    <comment ref="O10" authorId="0" shapeId="0" xr:uid="{00000000-0006-0000-0000-000001000000}">
      <text>
        <r>
          <rPr>
            <sz val="10"/>
            <color rgb="FF000000"/>
            <rFont val="Arial"/>
            <family val="2"/>
          </rPr>
          <t>Click link to lookup the contact information for the National Sanctioning Coordinator on the USATT website.</t>
        </r>
      </text>
    </comment>
    <comment ref="O12" authorId="0" shapeId="0" xr:uid="{00000000-0006-0000-0000-000002000000}">
      <text>
        <r>
          <rPr>
            <sz val="10"/>
            <color rgb="FF000000"/>
            <rFont val="Arial"/>
            <family val="2"/>
          </rPr>
          <t>Click link to lookup contact information for the Regional Sanctioning Coordinators on the USATT website.</t>
        </r>
      </text>
    </comment>
    <comment ref="O14" authorId="1" shapeId="0" xr:uid="{00000000-0006-0000-0000-000003000000}">
      <text>
        <r>
          <rPr>
            <sz val="10"/>
            <color rgb="FF000000"/>
            <rFont val="Arial"/>
            <family val="2"/>
          </rPr>
          <t>The sanctioning official will date this form when he/she approves this request. Until the TD receives approval on this request, the tournament date is not to be advertised.</t>
        </r>
      </text>
    </comment>
    <comment ref="D20" authorId="1" shapeId="0" xr:uid="{00000000-0006-0000-0000-000004000000}">
      <text>
        <r>
          <rPr>
            <sz val="10"/>
            <color rgb="FF000000"/>
            <rFont val="Arial"/>
            <family val="2"/>
          </rPr>
          <t>Do not advertise these dates until Sanction Request has been approved by the assigned Sanctioning Official.</t>
        </r>
      </text>
    </comment>
    <comment ref="D22" authorId="1" shapeId="0" xr:uid="{00000000-0006-0000-0000-000005000000}">
      <text>
        <r>
          <rPr>
            <sz val="10"/>
            <color rgb="FF000000"/>
            <rFont val="Arial"/>
            <family val="2"/>
          </rPr>
          <t>Please list an alternate date for your tournament if the primary date given above conflicts with another tournament or is otherwise unavailable.</t>
        </r>
      </text>
    </comment>
    <comment ref="D24" authorId="1" shapeId="0" xr:uid="{00000000-0006-0000-0000-000006000000}">
      <text>
        <r>
          <rPr>
            <sz val="10"/>
            <color rgb="FF000000"/>
            <rFont val="Arial"/>
            <family val="2"/>
          </rPr>
          <t>Provide the URL to a web page that advertises or provides information about your tournament. This link will be included on the tournament's online listing on the USATT website so players interested in your tournament can easily access that information.</t>
        </r>
      </text>
    </comment>
    <comment ref="D26" authorId="1" shapeId="0" xr:uid="{00000000-0006-0000-0000-000007000000}">
      <text>
        <r>
          <rPr>
            <sz val="10"/>
            <color rgb="FF000000"/>
            <rFont val="Arial"/>
            <family val="2"/>
          </rPr>
          <t>Provide the street, city, state, and zip code for the venue where the tournament will be held.</t>
        </r>
      </text>
    </comment>
    <comment ref="D29" authorId="2" shapeId="0" xr:uid="{FA5BEA92-4B4A-6A49-A004-EA12D1522EB2}">
      <text>
        <r>
          <rPr>
            <sz val="10"/>
            <color rgb="FF000000"/>
            <rFont val="Tahoma"/>
            <family val="2"/>
          </rPr>
          <t>Only USATT affiliated clubs can sanction tournaments with USATT, the National Governing Body for the sport of table tennis in the United States. To sanction a tournament, your club's affiliation must be current. If you are not a USATT-affiliated club, you can become one by following instructions at: http:www.teamusa.org/USA-Table-Tennis/Clubs/Application.</t>
        </r>
      </text>
    </comment>
    <comment ref="M29" authorId="0" shapeId="0" xr:uid="{00000000-0006-0000-0000-000009000000}">
      <text>
        <r>
          <rPr>
            <sz val="10"/>
            <color rgb="FF000000"/>
            <rFont val="Arial"/>
            <family val="2"/>
          </rPr>
          <t>Click link to lookup your club's affiliation expiration date on the USATT website. Club's affiliation must be current at time of Sanction Request. If club's affiliation expires before tournament occurs, affiliation must be renewed or sanction will be revoked.</t>
        </r>
      </text>
    </comment>
    <comment ref="D31" authorId="1" shapeId="0" xr:uid="{00000000-0006-0000-0000-00000A000000}">
      <text>
        <r>
          <rPr>
            <sz val="10"/>
            <color rgb="FF000000"/>
            <rFont val="Arial"/>
            <family val="2"/>
          </rPr>
          <t>Provide the name and contact information for the person with whom the Sanctioning Coordinator and others will correspond regarding this sanction request.</t>
        </r>
      </text>
    </comment>
    <comment ref="D35" authorId="0" shapeId="0" xr:uid="{00000000-0006-0000-0000-00000B000000}">
      <text>
        <r>
          <rPr>
            <sz val="10"/>
            <color rgb="FF000000"/>
            <rFont val="Arial"/>
            <family val="2"/>
          </rPr>
          <t>Click link to lookup rank of the Tournament Referee on the USATT website. TR for 0-star can be Club Umpire or higher. TR for 1 &amp; 2 star must be a Certified Referee or higher. TR for 3 &amp; 4 star must be a Regional, National or International Referee or a National/International Umpire who is also a Certified Referee.</t>
        </r>
      </text>
    </comment>
    <comment ref="I35" authorId="1" shapeId="0" xr:uid="{00000000-0006-0000-0000-00000C000000}">
      <text>
        <r>
          <rPr>
            <sz val="10"/>
            <color rgb="FF000000"/>
            <rFont val="Arial"/>
            <family val="2"/>
          </rPr>
          <t xml:space="preserve">Enter the Tournament Referee's referee and umpire ranks in this cell. For example, CR/RU. </t>
        </r>
      </text>
    </comment>
    <comment ref="L35" authorId="1" shapeId="0" xr:uid="{00000000-0006-0000-0000-00000D000000}">
      <text>
        <r>
          <rPr>
            <sz val="10"/>
            <color rgb="FF000000"/>
            <rFont val="Arial"/>
            <family val="2"/>
          </rPr>
          <t>The Tournament Referee must be an active member of USATT. Click the link to go to the USATT ratings list, where membership status is listed. If you do not find a person listed here, their membership status is inactive and that person cannot serve as Tournament Referee.</t>
        </r>
      </text>
    </comment>
    <comment ref="D37" authorId="2" shapeId="0" xr:uid="{4CC7707A-BE92-9C45-B879-A4F1DE6456FC}">
      <text>
        <r>
          <rPr>
            <sz val="10"/>
            <color rgb="FF000000"/>
            <rFont val="Tahoma"/>
            <family val="2"/>
          </rPr>
          <t xml:space="preserve">Tournament Directors for all USATT sanctioned tournaments must be SafeSport compliant. Learn more about SafeSport by going to https://www.teamusa.org/usa-table-tennis/safesport </t>
        </r>
      </text>
    </comment>
    <comment ref="G49" authorId="2" shapeId="0" xr:uid="{C8F24BAB-ED4E-454A-B3E8-F98B4F5CD429}">
      <text>
        <r>
          <rPr>
            <sz val="10"/>
            <color rgb="FF000000"/>
            <rFont val="Arial"/>
            <family val="34"/>
          </rPr>
          <t>Fill out the Star Grade Worksheet on pages 3 &amp; 4 to determine your Star Grade. The resulting level will automatically be reflected in H49. The Sanctioning Coordinator can disallow a reqeusted star level if all qualifications are met, including a Tournament Referee who is qualified for that State Grade.</t>
        </r>
      </text>
    </comment>
    <comment ref="E50" authorId="2" shapeId="0" xr:uid="{E0EE2C8D-BD4F-664B-A915-3A00D71FD0E4}">
      <text>
        <r>
          <rPr>
            <sz val="10"/>
            <color rgb="FF000000"/>
            <rFont val="Arial"/>
            <family val="34"/>
          </rPr>
          <t>Place an X here if this is a sanction request for a State Games tournament affiliatied with the State Games of America and no prize money is being awarded. This will change your sacntion fee to zero.</t>
        </r>
      </text>
    </comment>
    <comment ref="E51" authorId="2" shapeId="0" xr:uid="{64DB179C-50A9-0E44-81E1-890629131473}">
      <text>
        <r>
          <rPr>
            <sz val="10"/>
            <color rgb="FF000000"/>
            <rFont val="Arial"/>
            <family val="34"/>
          </rPr>
          <t>To charge the sanction fee to a credit card on file with USATT, write in the last 4 digits of that credit card in D51. To take advantage of this payment option, call USATT at 719-866-4583 and provide them with your credit card account information before submitting this request.</t>
        </r>
      </text>
    </comment>
    <comment ref="C52" authorId="2" shapeId="0" xr:uid="{906B7F75-D51E-5F4B-9DB4-D170E0FA504E}">
      <text>
        <r>
          <rPr>
            <sz val="10"/>
            <color rgb="FF000000"/>
            <rFont val="Arial"/>
            <family val="34"/>
          </rPr>
          <t>Multi-year sanctions are tournaments that are sanctioned more than 1 calendar year in the future. There is no current maximum number of years into the future for which a tournament can be sanctioned. However, any multi-year sanction is subject to paying the sanction, membership, and other fees that are in effect as of the tournament date if these fees change from the tiime sanction is granted until the tournament is held.</t>
        </r>
      </text>
    </comment>
    <comment ref="K52" authorId="2" shapeId="0" xr:uid="{48649F12-2141-6B44-B9CA-F6C65050C946}">
      <text>
        <r>
          <rPr>
            <sz val="10"/>
            <color rgb="FF000000"/>
            <rFont val="Arial"/>
            <family val="34"/>
          </rPr>
          <t>Tournament Director signs here to acknowledge and agree to the above statements.</t>
        </r>
        <r>
          <rPr>
            <sz val="10"/>
            <color rgb="FF000000"/>
            <rFont val="Arial"/>
            <family val="34"/>
          </rPr>
          <t xml:space="preserve">
</t>
        </r>
      </text>
    </comment>
    <comment ref="D69" authorId="1" shapeId="0" xr:uid="{00000000-0006-0000-0000-000016000000}">
      <text>
        <r>
          <rPr>
            <sz val="10"/>
            <color rgb="FF000000"/>
            <rFont val="Arial"/>
            <family val="2"/>
          </rPr>
          <t>Enter name of person who is submitting this request.</t>
        </r>
      </text>
    </comment>
    <comment ref="L69" authorId="1" shapeId="0" xr:uid="{00000000-0006-0000-0000-000017000000}">
      <text>
        <r>
          <rPr>
            <sz val="10"/>
            <color rgb="FF000000"/>
            <rFont val="Arial"/>
            <family val="2"/>
          </rPr>
          <t>Enter title (e.g., President, Tournament Director, Treasurer, etc.) of the person submitting this request.</t>
        </r>
      </text>
    </comment>
    <comment ref="D93" authorId="2" shapeId="0" xr:uid="{A5932FE2-112D-AF4F-B0B9-C5C06BEF8051}">
      <text>
        <r>
          <rPr>
            <sz val="10"/>
            <color rgb="FF000000"/>
            <rFont val="Arial"/>
            <family val="34"/>
          </rPr>
          <t>Fill in the email address to which you want the USATT ratings list sent to. USATT will email the ratings list to that address in CSV (Comma Separated Format) format that can be opened in Microsoft Excel and most other spreadsheet and database programs.</t>
        </r>
      </text>
    </comment>
    <comment ref="D99" authorId="2" shapeId="0" xr:uid="{F5CCF6CC-F3EB-C14B-BBAD-76EFD28CF479}">
      <text>
        <r>
          <rPr>
            <sz val="10"/>
            <color rgb="FF000000"/>
            <rFont val="Arial"/>
            <family val="34"/>
          </rPr>
          <t>Fill in the email address to which you want USATT member email addresses sent. Cost is 10¢ each. Emails are sent as a CSV (Comma Separated Values) file that can be opened in Microsoft Excel and most other spreadsheet and database programs.</t>
        </r>
      </text>
    </comment>
    <comment ref="E101" authorId="2" shapeId="0" xr:uid="{C5F1B8D1-1914-6A4F-9B8E-11FD284E53B7}">
      <text>
        <r>
          <rPr>
            <sz val="10"/>
            <color rgb="FF000000"/>
            <rFont val="Arial"/>
            <family val="34"/>
          </rPr>
          <t>Enter the states—TN, AL, MS, for example—for which you want USATT membership email addresses.</t>
        </r>
      </text>
    </comment>
    <comment ref="E105" authorId="2" shapeId="0" xr:uid="{CCF36527-39F6-DB41-9F19-997B0E1E9932}">
      <text>
        <r>
          <rPr>
            <sz val="10"/>
            <color rgb="FF000000"/>
            <rFont val="Arial"/>
            <family val="34"/>
          </rPr>
          <t>By filling in F104, you can include expired members in the email addresses sent to you. To include expired members, select a date in the past. USATT will then include former members whose membership expired after that date in addition to current members. If no information is filled in, only email addresses for current members will be sent.</t>
        </r>
      </text>
    </comment>
  </commentList>
</comments>
</file>

<file path=xl/sharedStrings.xml><?xml version="1.0" encoding="utf-8"?>
<sst xmlns="http://schemas.openxmlformats.org/spreadsheetml/2006/main" count="192" uniqueCount="166">
  <si>
    <t>Tournament Sanction Request</t>
  </si>
  <si>
    <t>Instructions:</t>
  </si>
  <si>
    <t>Date</t>
  </si>
  <si>
    <t>Name of Event:</t>
  </si>
  <si>
    <t>Web Link:</t>
  </si>
  <si>
    <t>Venue Address:</t>
  </si>
  <si>
    <t>Club:</t>
  </si>
  <si>
    <t>Phone:</t>
  </si>
  <si>
    <t>E-Mail:</t>
  </si>
  <si>
    <t>Tournament Director:</t>
  </si>
  <si>
    <t>Tournament Director</t>
  </si>
  <si>
    <t>Request for Forms</t>
  </si>
  <si>
    <t>Tournament Report (T-109)</t>
  </si>
  <si>
    <t>Tournament Sanction Checklist</t>
  </si>
  <si>
    <t>Request for Ratings List</t>
  </si>
  <si>
    <t>$0-$400</t>
  </si>
  <si>
    <t>$401-$1000</t>
  </si>
  <si>
    <t>$1001-$3000</t>
  </si>
  <si>
    <t>$3001-$6000</t>
  </si>
  <si>
    <t>$6001+</t>
  </si>
  <si>
    <t>Prize Money</t>
  </si>
  <si>
    <t>Sanction Fee</t>
  </si>
  <si>
    <t>Tournament Information</t>
  </si>
  <si>
    <t>Submitted by</t>
  </si>
  <si>
    <t>Title</t>
  </si>
  <si>
    <t>Request for Certificate of Insurance</t>
  </si>
  <si>
    <t>Official Use Only:</t>
  </si>
  <si>
    <t>Para table if wheelchair players entered add 1</t>
  </si>
  <si>
    <t>Add all points Total:</t>
  </si>
  <si>
    <t>0 star (0-10 points)</t>
  </si>
  <si>
    <t>1 star (11-20 points)</t>
  </si>
  <si>
    <t>2 star (21-30 points)</t>
  </si>
  <si>
    <t>3 star (31-40 points)</t>
  </si>
  <si>
    <t>4 star (41-50 points)</t>
  </si>
  <si>
    <t>5 star (51 points and up)</t>
  </si>
  <si>
    <t>Wood floor or rubberized Mat on concrete or Tile for all matches</t>
  </si>
  <si>
    <t>Wood floor or rubberized Mat on concrete or Tile for feature matches</t>
  </si>
  <si>
    <t xml:space="preserve">Rubberized Mat on Wood for feature matches </t>
  </si>
  <si>
    <t>Rubberized Mat on Wood for all matches</t>
  </si>
  <si>
    <t xml:space="preserve">16 ft ceiling height </t>
  </si>
  <si>
    <t>Points</t>
  </si>
  <si>
    <t>Category</t>
  </si>
  <si>
    <t>600 Lux for feature matches</t>
  </si>
  <si>
    <t>400 Lux</t>
  </si>
  <si>
    <t>600 Lux</t>
  </si>
  <si>
    <t xml:space="preserve">800 Lux for feature matches </t>
  </si>
  <si>
    <t xml:space="preserve">800 Lux </t>
  </si>
  <si>
    <t>10 ft ceiling height</t>
  </si>
  <si>
    <t>12 ft ceiling height</t>
  </si>
  <si>
    <t>12 feet between tables</t>
  </si>
  <si>
    <t>14 feet between tables</t>
  </si>
  <si>
    <t>19x38 courts for feature matches</t>
  </si>
  <si>
    <t>19x38 courts</t>
  </si>
  <si>
    <t>23x46 courts for feature matches</t>
  </si>
  <si>
    <t>23x46 courts</t>
  </si>
  <si>
    <t>Minimum standard USATT or ITTF Approved</t>
  </si>
  <si>
    <t>No more than two models in use</t>
  </si>
  <si>
    <t>All models alike</t>
  </si>
  <si>
    <t>All alike, but show table for feature matches</t>
  </si>
  <si>
    <t>Individually barriered court for feature matches</t>
  </si>
  <si>
    <t>All courts fully barriered</t>
  </si>
  <si>
    <t>All events, all rounds</t>
  </si>
  <si>
    <t>Published schedule for each player, all rounds</t>
  </si>
  <si>
    <t>Scorekeepers for featured matches</t>
  </si>
  <si>
    <t>Umpires for featured matches</t>
  </si>
  <si>
    <t>Umpires and scorekeepers for featured matches</t>
  </si>
  <si>
    <t>Uniformed Umpires and scorekeepers for all matches</t>
  </si>
  <si>
    <t xml:space="preserve">Novice event </t>
  </si>
  <si>
    <t>Women's event</t>
  </si>
  <si>
    <t>Junior event</t>
  </si>
  <si>
    <t>Para event</t>
  </si>
  <si>
    <t>Team event</t>
  </si>
  <si>
    <t>Doubles event</t>
  </si>
  <si>
    <t>$100-$400</t>
  </si>
  <si>
    <t>$6001-$10000</t>
  </si>
  <si>
    <t>$10001 and up</t>
  </si>
  <si>
    <t>Player's lounge Available</t>
  </si>
  <si>
    <t>Officials Lounge Available</t>
  </si>
  <si>
    <t>Print</t>
  </si>
  <si>
    <t>TV</t>
  </si>
  <si>
    <t>Live streaming</t>
  </si>
  <si>
    <t>City:</t>
  </si>
  <si>
    <t>State/ZIP:</t>
  </si>
  <si>
    <t>Contact Person:</t>
  </si>
  <si>
    <t>Waived *</t>
  </si>
  <si>
    <t>Required for Star Level</t>
  </si>
  <si>
    <t>3 and up</t>
  </si>
  <si>
    <t>300 Lux with fixtures at least 8 ft above the floor</t>
  </si>
  <si>
    <t>Minimum standard</t>
  </si>
  <si>
    <t>Lighting</t>
  </si>
  <si>
    <t>Flooring</t>
  </si>
  <si>
    <t>Ceiling Height</t>
  </si>
  <si>
    <t>8 ft ceiling height</t>
  </si>
  <si>
    <t>30 ft length, 10 ft between tables</t>
  </si>
  <si>
    <t>Tables</t>
  </si>
  <si>
    <t>Barriers</t>
  </si>
  <si>
    <t>Time Scheduling</t>
  </si>
  <si>
    <t>Event start times</t>
  </si>
  <si>
    <t>Officials</t>
  </si>
  <si>
    <t>Event Variety</t>
  </si>
  <si>
    <t>Spectator Seating</t>
  </si>
  <si>
    <t>Media coverage</t>
  </si>
  <si>
    <t>Certification</t>
  </si>
  <si>
    <t>Star level:</t>
  </si>
  <si>
    <t>Determined by total points and all requirements met</t>
  </si>
  <si>
    <t>4 and up</t>
  </si>
  <si>
    <t>Club Affiliation Expires:</t>
  </si>
  <si>
    <t>==&gt;</t>
  </si>
  <si>
    <t>=&gt;</t>
  </si>
  <si>
    <t>NSC Approval</t>
  </si>
  <si>
    <t>RSC Approval</t>
  </si>
  <si>
    <t>Court Size</t>
  </si>
  <si>
    <t>Amenities</t>
  </si>
  <si>
    <t xml:space="preserve">Food &amp; drink available inside venue </t>
  </si>
  <si>
    <t>100 seats available</t>
  </si>
  <si>
    <t>250 seats available</t>
  </si>
  <si>
    <t>500 seats available</t>
  </si>
  <si>
    <t>Designation by NSC as 5 Star</t>
  </si>
  <si>
    <t>Sanction Fee:</t>
  </si>
  <si>
    <t>Tournament Referee:</t>
  </si>
  <si>
    <t>Rank:</t>
  </si>
  <si>
    <t>* USATT reserves the right to withhold sanctioning from any club that has any outstanding bills owed to USATT or whose club affiliation is not current. USATT encourages local promoters to obtain television coverage. USATT owns all TV, video, motion picture, and any other reproductive rights for all USATT sanctioned tournaments and events. USATT will normally transfer such rights to individuals/organizations receiving sanction. However, USATT reserves the right to withhold such transfer. The tournament director and club agree to obtain signed USATT Waiver and Release of Liability and Photo Release forms from ALL participants.</t>
  </si>
  <si>
    <t>Downgrade star level, enter here (number only; no text):</t>
  </si>
  <si>
    <t>Form T-101, Pages 3 &amp; 4</t>
  </si>
  <si>
    <t>Fees for multi-year tournament sanctions will be paid at current rate at time of the tournament.</t>
  </si>
  <si>
    <t xml:space="preserve">* * * Please see page 2 below for requesting Ratings List, labels, and forms* * * </t>
  </si>
  <si>
    <t>To:</t>
  </si>
  <si>
    <t>From:</t>
  </si>
  <si>
    <t>Date(s):</t>
  </si>
  <si>
    <t>Alternate Dates(s):</t>
  </si>
  <si>
    <t>Address (Street, City, State Zip):</t>
  </si>
  <si>
    <t>Enter an "X" in Yellow areas</t>
  </si>
  <si>
    <t>x</t>
  </si>
  <si>
    <t>(Select all that apply)</t>
  </si>
  <si>
    <t>(Select one)</t>
  </si>
  <si>
    <t>(Select one) See Tournament Guide Ch 4 for referee requirements</t>
  </si>
  <si>
    <t>(Select all that apply) (maximum of 4 points)</t>
  </si>
  <si>
    <t>Measured on table playing surface (Select one)</t>
  </si>
  <si>
    <t>X</t>
  </si>
  <si>
    <t>Referee USATT Membership Expires:</t>
  </si>
  <si>
    <t>Expiry Date:</t>
  </si>
  <si>
    <t>List State(s):</t>
  </si>
  <si>
    <t>Email Address:</t>
  </si>
  <si>
    <r>
      <t xml:space="preserve">Barrier at net between tables </t>
    </r>
    <r>
      <rPr>
        <i/>
        <sz val="10"/>
        <rFont val="Times New Roman"/>
        <family val="1"/>
      </rPr>
      <t>or</t>
    </r>
    <r>
      <rPr>
        <sz val="10"/>
        <rFont val="Times New Roman"/>
        <family val="1"/>
      </rPr>
      <t xml:space="preserve"> at both ends of court</t>
    </r>
  </si>
  <si>
    <r>
      <t xml:space="preserve">Barrier at net  between tables </t>
    </r>
    <r>
      <rPr>
        <i/>
        <sz val="10"/>
        <rFont val="Times New Roman"/>
        <family val="1"/>
      </rPr>
      <t>and</t>
    </r>
    <r>
      <rPr>
        <sz val="10"/>
        <rFont val="Times New Roman"/>
        <family val="1"/>
      </rPr>
      <t xml:space="preserve"> at boths ends of court</t>
    </r>
  </si>
  <si>
    <t>* Sanctioned tournaments at which merchandise and/or exhibitor booths are offered for rent and booth space is available MUST provide booth space for manufacturers and distributors of USATT approved equipment, with equal booth fees for like-sized booths. Exemptions will be granted when the primary tournament sponsor (a sponsor who provides 100% of the prize pool) is a table tennis manufacturer or distributor.
* USATT’s insurance carrier requires that participating USATT members sign a waiver of liability form to be submitted to HQ. Individual forms must be signed by each participant in your tournament and these forms must be turned in with your Tournament Report.</t>
  </si>
  <si>
    <t>To include expired members, provide a date below after which expired members will also be included.</t>
  </si>
  <si>
    <t>Email &amp; postal addresses are not guaranteed to be valid and may be inactive.</t>
  </si>
  <si>
    <t>Star level  (will auto update based on Page 4):</t>
  </si>
  <si>
    <t>Live streaming- USATT equipment and commentator</t>
  </si>
  <si>
    <t>*Only for State Games not offering prize money</t>
  </si>
  <si>
    <t>3, 4</t>
  </si>
  <si>
    <t xml:space="preserve">Enter total prize money: </t>
  </si>
  <si>
    <t>By signing below,  1) I agree to submit the required Tournament Report postmarked no later than 14 days after the last day of the tournament. I understand that the appropriate fee penalties will be implemented for delinquent submission of the Tournament Report (see USATT Tournament Report Form),  2) I agree that the club's affiliation status will be current at the time of the tournament. If club affiliation is not current as of tournament, sanction is revoked, results will not be processed and disciplinary action will be taken,  3) I agree that the USATT rating or ITTF ranking will be the primary source of players ratings. 4) I agree to follow and enforce all international amateur athletic requirements specifically applicable to this competition, including obtaining appropriate letters of representation from foreign federations where applicable or necessary; 5) I agree to undertake all reasonable and necessary precautions to protect the personal welfare of the athletes and spectators at this competition, including compliance with all federal, state and local laws and/or regulations related to maintaining a safe competition site.</t>
  </si>
  <si>
    <t>Please indicate the following forms required. Tournament forms are provided at no cost.</t>
  </si>
  <si>
    <t xml:space="preserve">Club Affiliation Form </t>
  </si>
  <si>
    <t>Digital USATT Membership Application (PDF)</t>
  </si>
  <si>
    <t>Digital Waiver of Liability Form (PDF)</t>
  </si>
  <si>
    <t>Request for Email Blast</t>
  </si>
  <si>
    <t xml:space="preserve">Please fill out all sections below. Email blast addresses cost $0.10 each and will be emailed to you. </t>
  </si>
  <si>
    <t>Ratings lists are sent from USATT Headquarters approximately one week before the tournament. Please indicate below the email address to which to send it and the states for which you are requesting ratings.</t>
  </si>
  <si>
    <t>States:</t>
  </si>
  <si>
    <r>
      <t xml:space="preserve">1. Complete this form and mail with the appropriate sanction fee and draft copy of the entry blank to the assigned Regional Sanctioning Coordinator (RSC) for 0-2 star. For 3 &amp; 4 Star tournaments,  send your request to the National Sanctioning Coordinator (NSC). Tournaments cannot be sanctioned without a copy of the entry blank and payment of the sanction fee.
2. The sanctioning official will notify the Tournament Director on the status of the sanction request.
3. </t>
    </r>
    <r>
      <rPr>
        <b/>
        <sz val="10"/>
        <rFont val="Times New Roman"/>
        <family val="1"/>
      </rPr>
      <t>Complete and submit this form at least 2 months prior to the tournament for a 2-Star and below or at least 4 months prior to the tournament for a 3-Star and above.</t>
    </r>
    <r>
      <rPr>
        <sz val="10"/>
        <rFont val="Times New Roman"/>
        <family val="1"/>
      </rPr>
      <t xml:space="preserve">
4. If using Excel, hover your cursor over any cell marked with a flag in the upper right corner to reveal helpful tips!</t>
    </r>
  </si>
  <si>
    <t>Email Address</t>
  </si>
  <si>
    <t>Last 4 digits of credit card on file with USATT</t>
  </si>
  <si>
    <t>Form T-101, pages 1 &amp; 2 (revised 1/26/2022)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</si>
</sst>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lt;=9999999]###\-####;\(###\)\ ###\-####"/>
    <numFmt numFmtId="165" formatCode="&quot;$&quot;#,##0"/>
    <numFmt numFmtId="166" formatCode="m/d/yyyy;@"/>
  </numFmts>
  <fonts count="26" x14ac:knownFonts="1">
    <font>
      <sz val="10"/>
      <name val="Arial"/>
      <family val="2"/>
    </font>
    <font>
      <sz val="10"/>
      <name val="Arial"/>
      <family val="2"/>
    </font>
    <font>
      <b/>
      <sz val="10"/>
      <name val="Arial"/>
      <family val="2"/>
    </font>
    <font>
      <sz val="7"/>
      <name val="Arial"/>
      <family val="2"/>
    </font>
    <font>
      <u/>
      <sz val="10"/>
      <color indexed="12"/>
      <name val="Arial"/>
      <family val="2"/>
    </font>
    <font>
      <sz val="10"/>
      <name val="Times New Roman"/>
      <family val="1"/>
    </font>
    <font>
      <sz val="8"/>
      <name val="Arial"/>
      <family val="2"/>
    </font>
    <font>
      <b/>
      <sz val="10"/>
      <name val="Times New Roman"/>
      <family val="1"/>
    </font>
    <font>
      <b/>
      <sz val="11"/>
      <name val="Times New Roman"/>
      <family val="1"/>
    </font>
    <font>
      <sz val="7"/>
      <name val="Times New Roman"/>
      <family val="1"/>
    </font>
    <font>
      <i/>
      <sz val="10"/>
      <name val="Times New Roman"/>
      <family val="1"/>
    </font>
    <font>
      <sz val="8"/>
      <name val="Times New Roman"/>
      <family val="1"/>
    </font>
    <font>
      <b/>
      <sz val="9.5"/>
      <name val="Times New Roman"/>
      <family val="1"/>
    </font>
    <font>
      <b/>
      <sz val="8"/>
      <name val="Times New Roman"/>
      <family val="1"/>
    </font>
    <font>
      <sz val="6"/>
      <name val="Times New Roman"/>
      <family val="1"/>
    </font>
    <font>
      <sz val="9"/>
      <name val="Times New Roman"/>
      <family val="1"/>
    </font>
    <font>
      <sz val="9"/>
      <name val="Arial"/>
      <family val="2"/>
    </font>
    <font>
      <sz val="10"/>
      <color indexed="12"/>
      <name val="Times New Roman"/>
      <family val="1"/>
    </font>
    <font>
      <sz val="9"/>
      <color indexed="12"/>
      <name val="Times New Roman"/>
      <family val="1"/>
    </font>
    <font>
      <b/>
      <sz val="9"/>
      <name val="Times New Roman"/>
      <family val="1"/>
    </font>
    <font>
      <u/>
      <sz val="10"/>
      <color theme="11"/>
      <name val="Arial"/>
      <family val="2"/>
    </font>
    <font>
      <sz val="10"/>
      <color theme="1"/>
      <name val="Times New Roman"/>
      <family val="1"/>
    </font>
    <font>
      <sz val="10"/>
      <color theme="0" tint="-0.249977111117893"/>
      <name val="Times New Roman"/>
      <family val="1"/>
    </font>
    <font>
      <sz val="10"/>
      <color rgb="FF000000"/>
      <name val="Arial"/>
      <family val="2"/>
    </font>
    <font>
      <sz val="10"/>
      <color rgb="FF000000"/>
      <name val="Tahoma"/>
      <family val="2"/>
    </font>
    <font>
      <sz val="10"/>
      <color rgb="FF000000"/>
      <name val="Arial"/>
      <family val="34"/>
    </font>
  </fonts>
  <fills count="10">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bgColor indexed="64"/>
      </patternFill>
    </fill>
    <fill>
      <patternFill patternType="solid">
        <fgColor rgb="FFFFC000"/>
        <bgColor indexed="64"/>
      </patternFill>
    </fill>
  </fills>
  <borders count="32">
    <border>
      <left/>
      <right/>
      <top/>
      <bottom/>
      <diagonal/>
    </border>
    <border>
      <left style="medium">
        <color auto="1"/>
      </left>
      <right/>
      <top/>
      <bottom/>
      <diagonal/>
    </border>
    <border>
      <left/>
      <right/>
      <top/>
      <bottom style="medium">
        <color auto="1"/>
      </bottom>
      <diagonal/>
    </border>
    <border>
      <left/>
      <right style="thin">
        <color auto="1"/>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diagonal/>
    </border>
    <border>
      <left style="double">
        <color auto="1"/>
      </left>
      <right style="medium">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thin">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right style="double">
        <color auto="1"/>
      </right>
      <top style="thin">
        <color auto="1"/>
      </top>
      <bottom style="thin">
        <color auto="1"/>
      </bottom>
      <diagonal/>
    </border>
    <border>
      <left/>
      <right/>
      <top style="thin">
        <color auto="1"/>
      </top>
      <bottom style="thin">
        <color auto="1"/>
      </bottom>
      <diagonal/>
    </border>
    <border>
      <left/>
      <right style="double">
        <color auto="1"/>
      </right>
      <top style="thin">
        <color auto="1"/>
      </top>
      <bottom style="double">
        <color auto="1"/>
      </bottom>
      <diagonal/>
    </border>
    <border>
      <left/>
      <right/>
      <top/>
      <bottom style="thin">
        <color auto="1"/>
      </bottom>
      <diagonal/>
    </border>
    <border>
      <left style="thin">
        <color indexed="64"/>
      </left>
      <right/>
      <top style="thin">
        <color auto="1"/>
      </top>
      <bottom style="double">
        <color auto="1"/>
      </bottom>
      <diagonal/>
    </border>
    <border>
      <left style="double">
        <color auto="1"/>
      </left>
      <right/>
      <top style="thin">
        <color auto="1"/>
      </top>
      <bottom style="double">
        <color indexed="64"/>
      </bottom>
      <diagonal/>
    </border>
  </borders>
  <cellStyleXfs count="15">
    <xf numFmtId="0" fontId="0"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233">
    <xf numFmtId="0" fontId="0" fillId="0" borderId="0" xfId="0"/>
    <xf numFmtId="0" fontId="5" fillId="0" borderId="1" xfId="0" applyFont="1" applyBorder="1"/>
    <xf numFmtId="0" fontId="5" fillId="0" borderId="0" xfId="0" applyFont="1" applyAlignment="1">
      <alignment horizontal="center" vertical="center" wrapText="1"/>
    </xf>
    <xf numFmtId="0" fontId="5" fillId="0" borderId="0" xfId="0" applyFont="1"/>
    <xf numFmtId="0" fontId="5" fillId="0" borderId="0" xfId="0" applyFont="1" applyAlignment="1">
      <alignment horizontal="center"/>
    </xf>
    <xf numFmtId="0" fontId="5" fillId="0" borderId="2" xfId="0" applyFont="1" applyBorder="1"/>
    <xf numFmtId="0" fontId="5" fillId="0" borderId="3" xfId="0" applyFont="1" applyBorder="1"/>
    <xf numFmtId="0" fontId="5" fillId="0" borderId="0"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9" fillId="0" borderId="9" xfId="0" applyFont="1" applyBorder="1"/>
    <xf numFmtId="0" fontId="9" fillId="0" borderId="10" xfId="0" applyFont="1" applyBorder="1"/>
    <xf numFmtId="0" fontId="5" fillId="0" borderId="9" xfId="0" applyFont="1" applyBorder="1"/>
    <xf numFmtId="0" fontId="5" fillId="0" borderId="10" xfId="0" applyFont="1" applyBorder="1"/>
    <xf numFmtId="0" fontId="5" fillId="0" borderId="11" xfId="0" applyFont="1" applyBorder="1"/>
    <xf numFmtId="0" fontId="9" fillId="0" borderId="1" xfId="0" applyFont="1" applyBorder="1"/>
    <xf numFmtId="0" fontId="7" fillId="0" borderId="11" xfId="0" applyFont="1" applyBorder="1"/>
    <xf numFmtId="0" fontId="5" fillId="0" borderId="12" xfId="0" applyFont="1" applyBorder="1"/>
    <xf numFmtId="0" fontId="5" fillId="0" borderId="13" xfId="0" applyFont="1" applyBorder="1"/>
    <xf numFmtId="0" fontId="5" fillId="0" borderId="8" xfId="0" applyFont="1" applyBorder="1"/>
    <xf numFmtId="0" fontId="11" fillId="0" borderId="0" xfId="0" applyFont="1" applyBorder="1"/>
    <xf numFmtId="0" fontId="11" fillId="0" borderId="0" xfId="0" applyFont="1" applyAlignment="1">
      <alignment horizontal="right"/>
    </xf>
    <xf numFmtId="0" fontId="5" fillId="0" borderId="19" xfId="0" applyFont="1" applyBorder="1"/>
    <xf numFmtId="0" fontId="7" fillId="3" borderId="20" xfId="0" applyFont="1" applyFill="1" applyBorder="1" applyProtection="1"/>
    <xf numFmtId="0" fontId="5" fillId="3" borderId="20" xfId="0" applyFont="1" applyFill="1" applyBorder="1" applyAlignment="1" applyProtection="1">
      <alignment horizontal="center"/>
    </xf>
    <xf numFmtId="0" fontId="5" fillId="0" borderId="20" xfId="0" applyFont="1" applyBorder="1" applyProtection="1"/>
    <xf numFmtId="0" fontId="5" fillId="2" borderId="20" xfId="0" applyFont="1" applyFill="1" applyBorder="1" applyProtection="1"/>
    <xf numFmtId="0" fontId="5" fillId="0" borderId="20" xfId="0" applyFont="1" applyBorder="1" applyAlignment="1" applyProtection="1">
      <alignment horizontal="center"/>
    </xf>
    <xf numFmtId="0" fontId="7" fillId="4" borderId="20" xfId="0" applyFont="1" applyFill="1" applyBorder="1" applyProtection="1"/>
    <xf numFmtId="0" fontId="5" fillId="4" borderId="21" xfId="0" applyFont="1" applyFill="1" applyBorder="1" applyAlignment="1" applyProtection="1">
      <alignment horizontal="center"/>
    </xf>
    <xf numFmtId="0" fontId="5" fillId="2" borderId="20" xfId="0" applyFont="1" applyFill="1" applyBorder="1" applyAlignment="1" applyProtection="1">
      <alignment horizontal="center"/>
    </xf>
    <xf numFmtId="0" fontId="5" fillId="0" borderId="20" xfId="0" applyFont="1" applyFill="1" applyBorder="1" applyAlignment="1" applyProtection="1">
      <alignment horizontal="center"/>
    </xf>
    <xf numFmtId="0" fontId="5" fillId="0" borderId="20" xfId="0" applyFont="1" applyFill="1" applyBorder="1" applyProtection="1"/>
    <xf numFmtId="0" fontId="7" fillId="2" borderId="22" xfId="0" applyFont="1" applyFill="1" applyBorder="1" applyAlignment="1" applyProtection="1"/>
    <xf numFmtId="0" fontId="7" fillId="2" borderId="20" xfId="0" quotePrefix="1" applyFont="1" applyFill="1" applyBorder="1" applyAlignment="1" applyProtection="1">
      <alignment horizontal="center"/>
    </xf>
    <xf numFmtId="0" fontId="5" fillId="5" borderId="20" xfId="0" applyFont="1" applyFill="1" applyBorder="1" applyAlignment="1" applyProtection="1">
      <alignment horizontal="center"/>
    </xf>
    <xf numFmtId="0" fontId="11" fillId="0" borderId="0" xfId="0" applyFont="1" applyAlignment="1" applyProtection="1">
      <alignment horizontal="right"/>
    </xf>
    <xf numFmtId="0" fontId="5" fillId="6" borderId="20" xfId="0" applyFont="1" applyFill="1" applyBorder="1" applyAlignment="1" applyProtection="1">
      <alignment horizontal="center" vertical="center" wrapText="1"/>
    </xf>
    <xf numFmtId="0" fontId="5" fillId="3" borderId="20" xfId="0" quotePrefix="1" applyFont="1" applyFill="1" applyBorder="1" applyAlignment="1" applyProtection="1">
      <alignment horizontal="center"/>
    </xf>
    <xf numFmtId="0" fontId="5" fillId="6" borderId="20" xfId="0" applyFont="1" applyFill="1" applyBorder="1" applyAlignment="1" applyProtection="1">
      <alignment horizontal="center"/>
      <protection locked="0"/>
    </xf>
    <xf numFmtId="0" fontId="5" fillId="7" borderId="20" xfId="0" applyFont="1" applyFill="1" applyBorder="1" applyAlignment="1" applyProtection="1">
      <alignment horizontal="center" vertical="center" wrapText="1"/>
    </xf>
    <xf numFmtId="0" fontId="7" fillId="7" borderId="20" xfId="0" applyFont="1" applyFill="1" applyBorder="1" applyAlignment="1" applyProtection="1">
      <alignment horizontal="center" vertical="center" wrapText="1"/>
    </xf>
    <xf numFmtId="0" fontId="18" fillId="0" borderId="1" xfId="1" applyFont="1" applyBorder="1" applyAlignment="1" applyProtection="1">
      <alignment horizontal="right"/>
    </xf>
    <xf numFmtId="0" fontId="15" fillId="0" borderId="1" xfId="0" applyFont="1" applyBorder="1" applyAlignment="1">
      <alignment horizontal="right"/>
    </xf>
    <xf numFmtId="0" fontId="15" fillId="0" borderId="1" xfId="0" applyFont="1" applyBorder="1"/>
    <xf numFmtId="0" fontId="15" fillId="0" borderId="12" xfId="0" applyFont="1" applyBorder="1"/>
    <xf numFmtId="0" fontId="7" fillId="0" borderId="9" xfId="0" applyFont="1" applyBorder="1"/>
    <xf numFmtId="0" fontId="2" fillId="0" borderId="2" xfId="0" applyFont="1" applyBorder="1" applyAlignment="1" applyProtection="1">
      <alignment horizontal="center"/>
      <protection locked="0"/>
    </xf>
    <xf numFmtId="166" fontId="2" fillId="0" borderId="2" xfId="0" applyNumberFormat="1" applyFont="1" applyFill="1" applyBorder="1" applyAlignment="1" applyProtection="1">
      <alignment horizontal="center"/>
      <protection locked="0"/>
    </xf>
    <xf numFmtId="0" fontId="5" fillId="0" borderId="20" xfId="0" applyFont="1" applyFill="1" applyBorder="1" applyAlignment="1" applyProtection="1">
      <alignment horizontal="center" vertical="center" wrapText="1"/>
    </xf>
    <xf numFmtId="0" fontId="5" fillId="0" borderId="20" xfId="0" quotePrefix="1" applyFont="1" applyFill="1" applyBorder="1" applyAlignment="1" applyProtection="1">
      <alignment horizontal="center"/>
    </xf>
    <xf numFmtId="0" fontId="0" fillId="0" borderId="0" xfId="0" applyFill="1" applyProtection="1"/>
    <xf numFmtId="0" fontId="5" fillId="0" borderId="0" xfId="0" applyFont="1" applyFill="1" applyAlignment="1" applyProtection="1">
      <alignment horizontal="center"/>
    </xf>
    <xf numFmtId="0" fontId="5" fillId="9" borderId="20" xfId="0" applyFont="1" applyFill="1" applyBorder="1" applyAlignment="1" applyProtection="1">
      <alignment horizontal="center"/>
    </xf>
    <xf numFmtId="0" fontId="5" fillId="9" borderId="21" xfId="0" applyFont="1" applyFill="1" applyBorder="1" applyAlignment="1" applyProtection="1">
      <alignment horizontal="center"/>
    </xf>
    <xf numFmtId="0" fontId="5" fillId="6" borderId="0" xfId="0" applyFont="1" applyFill="1" applyAlignment="1" applyProtection="1">
      <alignment horizontal="center"/>
      <protection locked="0"/>
    </xf>
    <xf numFmtId="0" fontId="0" fillId="0" borderId="0" xfId="0" applyFont="1" applyFill="1" applyBorder="1" applyAlignment="1" applyProtection="1">
      <alignment horizontal="center"/>
    </xf>
    <xf numFmtId="0" fontId="5" fillId="0" borderId="0" xfId="0" applyFont="1" applyBorder="1" applyProtection="1"/>
    <xf numFmtId="0" fontId="5" fillId="0" borderId="0" xfId="0" applyFont="1" applyFill="1" applyBorder="1" applyAlignment="1" applyProtection="1">
      <alignment horizontal="right"/>
    </xf>
    <xf numFmtId="0" fontId="0" fillId="0" borderId="9" xfId="0" applyFont="1" applyFill="1" applyBorder="1" applyAlignment="1" applyProtection="1">
      <alignment horizontal="center"/>
    </xf>
    <xf numFmtId="165" fontId="5" fillId="0" borderId="0" xfId="0" applyNumberFormat="1" applyFont="1"/>
    <xf numFmtId="0" fontId="5" fillId="0" borderId="0" xfId="0" applyFont="1" applyFill="1" applyBorder="1" applyAlignment="1">
      <alignment horizontal="right"/>
    </xf>
    <xf numFmtId="0" fontId="5" fillId="0" borderId="0" xfId="0" applyFont="1" applyFill="1" applyBorder="1" applyAlignment="1"/>
    <xf numFmtId="0" fontId="22" fillId="5" borderId="20" xfId="0" applyFont="1" applyFill="1" applyBorder="1" applyAlignment="1" applyProtection="1">
      <alignment horizontal="center"/>
    </xf>
    <xf numFmtId="0" fontId="0" fillId="0" borderId="0" xfId="0" applyProtection="1"/>
    <xf numFmtId="1" fontId="5" fillId="2" borderId="20" xfId="0" applyNumberFormat="1" applyFont="1" applyFill="1" applyBorder="1" applyAlignment="1" applyProtection="1">
      <alignment horizontal="center"/>
    </xf>
    <xf numFmtId="0" fontId="5" fillId="0" borderId="0" xfId="0" applyFont="1" applyFill="1" applyBorder="1"/>
    <xf numFmtId="0" fontId="5" fillId="0" borderId="0" xfId="0" applyFont="1" applyFill="1" applyBorder="1" applyAlignment="1">
      <alignment horizontal="left"/>
    </xf>
    <xf numFmtId="0" fontId="5" fillId="0" borderId="0" xfId="0" applyFont="1" applyFill="1"/>
    <xf numFmtId="0" fontId="5" fillId="0" borderId="0" xfId="0" applyFont="1" applyFill="1" applyAlignment="1">
      <alignment horizontal="right"/>
    </xf>
    <xf numFmtId="0" fontId="0" fillId="0" borderId="2" xfId="0" applyFont="1" applyFill="1" applyBorder="1" applyAlignment="1" applyProtection="1">
      <alignment horizontal="center"/>
      <protection locked="0"/>
    </xf>
    <xf numFmtId="0" fontId="17" fillId="0" borderId="0" xfId="1" applyFont="1" applyFill="1" applyBorder="1" applyAlignment="1" applyProtection="1">
      <alignment horizontal="left"/>
    </xf>
    <xf numFmtId="0" fontId="1" fillId="0" borderId="9" xfId="1" applyFont="1" applyFill="1" applyBorder="1" applyAlignment="1" applyProtection="1">
      <alignment horizontal="center"/>
    </xf>
    <xf numFmtId="0" fontId="5" fillId="0" borderId="0" xfId="0" applyFont="1" applyFill="1" applyProtection="1"/>
    <xf numFmtId="0" fontId="5" fillId="0" borderId="2" xfId="0" applyFont="1" applyFill="1" applyBorder="1"/>
    <xf numFmtId="0" fontId="7" fillId="0" borderId="0" xfId="0" applyFont="1" applyFill="1" applyBorder="1" applyAlignment="1">
      <alignment horizontal="center"/>
    </xf>
    <xf numFmtId="0" fontId="5" fillId="0" borderId="0" xfId="0" applyFont="1" applyFill="1" applyBorder="1" applyAlignment="1">
      <alignment horizontal="right" wrapText="1"/>
    </xf>
    <xf numFmtId="0" fontId="0" fillId="0" borderId="0" xfId="0" applyFont="1" applyFill="1" applyBorder="1" applyAlignment="1" applyProtection="1">
      <alignment horizontal="center" vertical="center"/>
      <protection locked="0"/>
    </xf>
    <xf numFmtId="0" fontId="5" fillId="0" borderId="0" xfId="0" applyFont="1" applyFill="1" applyBorder="1" applyAlignment="1">
      <alignment horizontal="right"/>
    </xf>
    <xf numFmtId="165" fontId="0" fillId="0" borderId="2" xfId="0" applyNumberFormat="1" applyFont="1" applyFill="1" applyBorder="1" applyAlignment="1" applyProtection="1">
      <alignment horizontal="center"/>
      <protection locked="0"/>
    </xf>
    <xf numFmtId="0" fontId="5" fillId="0" borderId="0" xfId="0" applyFont="1" applyFill="1" applyBorder="1" applyAlignment="1">
      <alignment horizontal="left"/>
    </xf>
    <xf numFmtId="166" fontId="0" fillId="0" borderId="2" xfId="0" applyNumberFormat="1"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7" fillId="0" borderId="0" xfId="0" applyFont="1" applyBorder="1" applyAlignment="1">
      <alignment horizontal="center"/>
    </xf>
    <xf numFmtId="0" fontId="0" fillId="0" borderId="0" xfId="0" applyFont="1" applyFill="1" applyBorder="1" applyAlignment="1" applyProtection="1">
      <alignment horizontal="center"/>
      <protection locked="0"/>
    </xf>
    <xf numFmtId="0" fontId="16" fillId="0" borderId="2" xfId="0" applyFont="1" applyBorder="1" applyAlignment="1" applyProtection="1">
      <alignment horizontal="center"/>
      <protection locked="0"/>
    </xf>
    <xf numFmtId="0" fontId="4" fillId="0" borderId="0" xfId="1" applyBorder="1" applyAlignment="1" applyProtection="1"/>
    <xf numFmtId="0" fontId="0" fillId="0" borderId="0" xfId="0" applyFont="1" applyFill="1" applyBorder="1" applyAlignment="1" applyProtection="1">
      <alignment horizontal="center" vertical="center" wrapText="1"/>
      <protection locked="0"/>
    </xf>
    <xf numFmtId="166" fontId="0" fillId="0" borderId="0" xfId="0" applyNumberFormat="1" applyFont="1" applyFill="1" applyBorder="1" applyAlignment="1" applyProtection="1">
      <alignment horizontal="center"/>
    </xf>
    <xf numFmtId="1" fontId="5" fillId="0" borderId="14" xfId="0" applyNumberFormat="1" applyFont="1" applyFill="1" applyBorder="1" applyAlignment="1" applyProtection="1">
      <alignment horizontal="center"/>
      <protection locked="0"/>
    </xf>
    <xf numFmtId="0" fontId="5" fillId="0" borderId="0" xfId="0" applyFont="1" applyProtection="1"/>
    <xf numFmtId="0" fontId="5" fillId="0" borderId="6" xfId="0" applyFont="1" applyBorder="1" applyProtection="1"/>
    <xf numFmtId="0" fontId="5" fillId="0" borderId="0" xfId="0" applyFont="1" applyFill="1" applyBorder="1" applyAlignment="1" applyProtection="1">
      <alignment horizontal="center" wrapText="1"/>
    </xf>
    <xf numFmtId="0" fontId="5" fillId="0" borderId="0" xfId="0" applyFont="1" applyFill="1" applyBorder="1" applyProtection="1"/>
    <xf numFmtId="0" fontId="11" fillId="0" borderId="0" xfId="0" applyFont="1" applyFill="1" applyBorder="1" applyProtection="1"/>
    <xf numFmtId="0" fontId="5" fillId="0" borderId="7" xfId="0" applyFont="1" applyBorder="1" applyProtection="1"/>
    <xf numFmtId="0" fontId="5" fillId="0" borderId="8" xfId="0" applyFont="1" applyBorder="1" applyProtection="1"/>
    <xf numFmtId="0" fontId="5" fillId="0" borderId="1" xfId="0" applyFont="1" applyBorder="1" applyProtection="1"/>
    <xf numFmtId="0" fontId="5" fillId="0" borderId="12" xfId="0" applyFont="1" applyBorder="1" applyProtection="1"/>
    <xf numFmtId="0" fontId="14" fillId="0" borderId="0" xfId="0" applyFont="1" applyFill="1" applyBorder="1" applyProtection="1"/>
    <xf numFmtId="0" fontId="9" fillId="0" borderId="0" xfId="0" applyFont="1" applyFill="1" applyBorder="1" applyProtection="1"/>
    <xf numFmtId="0" fontId="0" fillId="0" borderId="0" xfId="0" applyFont="1" applyFill="1" applyBorder="1" applyProtection="1"/>
    <xf numFmtId="0" fontId="7" fillId="0" borderId="9" xfId="0" applyFont="1" applyFill="1" applyBorder="1" applyAlignment="1" applyProtection="1">
      <alignment horizontal="center"/>
    </xf>
    <xf numFmtId="0" fontId="7" fillId="0" borderId="0" xfId="0" applyFont="1" applyBorder="1" applyAlignment="1" applyProtection="1"/>
    <xf numFmtId="0" fontId="5" fillId="0" borderId="6" xfId="0" applyFont="1" applyBorder="1" applyAlignment="1" applyProtection="1">
      <alignment horizontal="left" wrapText="1"/>
    </xf>
    <xf numFmtId="0" fontId="5" fillId="0" borderId="1" xfId="0" applyFont="1" applyFill="1" applyBorder="1" applyAlignment="1" applyProtection="1">
      <alignment horizontal="left"/>
    </xf>
    <xf numFmtId="0" fontId="13" fillId="0" borderId="0" xfId="0" applyFont="1" applyFill="1" applyBorder="1" applyProtection="1"/>
    <xf numFmtId="0" fontId="5" fillId="0" borderId="11" xfId="0" applyFont="1" applyBorder="1" applyProtection="1"/>
    <xf numFmtId="0" fontId="5" fillId="0" borderId="12" xfId="0" applyFont="1" applyFill="1" applyBorder="1" applyProtection="1"/>
    <xf numFmtId="0" fontId="5" fillId="0" borderId="2" xfId="0" applyFont="1" applyBorder="1" applyProtection="1"/>
    <xf numFmtId="0" fontId="11" fillId="0" borderId="2" xfId="0" applyFont="1" applyFill="1" applyBorder="1" applyProtection="1"/>
    <xf numFmtId="0" fontId="5" fillId="0" borderId="13" xfId="0" applyFont="1" applyBorder="1" applyProtection="1"/>
    <xf numFmtId="0" fontId="5" fillId="0" borderId="1" xfId="0" applyFont="1" applyFill="1" applyBorder="1" applyProtection="1"/>
    <xf numFmtId="0" fontId="5" fillId="0" borderId="9" xfId="0" applyFont="1" applyBorder="1" applyProtection="1"/>
    <xf numFmtId="0" fontId="7" fillId="0" borderId="9" xfId="0" applyFont="1" applyBorder="1" applyAlignment="1" applyProtection="1">
      <alignment horizontal="center"/>
    </xf>
    <xf numFmtId="0" fontId="7" fillId="0" borderId="10" xfId="0" applyFont="1" applyBorder="1" applyAlignment="1" applyProtection="1">
      <alignment horizontal="center"/>
    </xf>
    <xf numFmtId="0" fontId="5" fillId="0" borderId="0" xfId="0" applyFont="1" applyBorder="1" applyAlignment="1" applyProtection="1">
      <alignment horizontal="right"/>
    </xf>
    <xf numFmtId="0" fontId="5" fillId="0" borderId="15" xfId="0" applyFont="1" applyBorder="1" applyProtection="1"/>
    <xf numFmtId="0" fontId="5" fillId="0" borderId="16" xfId="0" applyFont="1" applyBorder="1" applyProtection="1"/>
    <xf numFmtId="0" fontId="5" fillId="0" borderId="16" xfId="0" applyFont="1" applyFill="1" applyBorder="1" applyProtection="1"/>
    <xf numFmtId="0" fontId="11" fillId="0" borderId="11" xfId="0" applyFont="1" applyBorder="1" applyProtection="1"/>
    <xf numFmtId="14" fontId="0" fillId="0" borderId="0" xfId="0" applyNumberFormat="1" applyFont="1" applyBorder="1" applyAlignment="1" applyProtection="1"/>
    <xf numFmtId="0" fontId="5" fillId="0" borderId="4" xfId="0" applyFont="1" applyBorder="1" applyProtection="1"/>
    <xf numFmtId="0" fontId="5" fillId="0" borderId="18" xfId="0" applyFont="1" applyBorder="1" applyProtection="1"/>
    <xf numFmtId="0" fontId="5" fillId="0" borderId="18" xfId="0" applyFont="1" applyFill="1" applyBorder="1" applyProtection="1"/>
    <xf numFmtId="0" fontId="5" fillId="0" borderId="5" xfId="0" applyFont="1" applyBorder="1" applyProtection="1"/>
    <xf numFmtId="0" fontId="5" fillId="0" borderId="19" xfId="0" applyFont="1" applyBorder="1" applyProtection="1"/>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1" fillId="0" borderId="0" xfId="0" applyFont="1" applyBorder="1" applyProtection="1"/>
    <xf numFmtId="0" fontId="16" fillId="0" borderId="9" xfId="0" applyFont="1" applyBorder="1" applyAlignment="1" applyProtection="1">
      <alignment horizontal="center"/>
    </xf>
    <xf numFmtId="0" fontId="15" fillId="0" borderId="0" xfId="0" applyFont="1" applyBorder="1" applyProtection="1"/>
    <xf numFmtId="0" fontId="16" fillId="0" borderId="0" xfId="0" applyFont="1" applyBorder="1" applyProtection="1"/>
    <xf numFmtId="0" fontId="11" fillId="0" borderId="13" xfId="0" applyFont="1" applyBorder="1" applyProtection="1"/>
    <xf numFmtId="0" fontId="5" fillId="0" borderId="0"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0" xfId="0" applyFont="1" applyBorder="1" applyAlignment="1" applyProtection="1">
      <alignment horizontal="center" vertical="top" wrapText="1"/>
    </xf>
    <xf numFmtId="0" fontId="5" fillId="0" borderId="11" xfId="0" applyFont="1" applyBorder="1" applyAlignment="1" applyProtection="1">
      <alignment horizontal="left" vertical="center"/>
    </xf>
    <xf numFmtId="0" fontId="5" fillId="0" borderId="17" xfId="0" applyFont="1" applyBorder="1" applyProtection="1"/>
    <xf numFmtId="0" fontId="5" fillId="0" borderId="0" xfId="0" applyFont="1" applyFill="1" applyBorder="1" applyAlignment="1" applyProtection="1">
      <alignment horizontal="left"/>
    </xf>
    <xf numFmtId="0" fontId="0" fillId="0" borderId="0" xfId="0" applyFont="1" applyFill="1" applyBorder="1" applyAlignment="1" applyProtection="1">
      <alignment horizontal="center" vertical="top" wrapText="1"/>
    </xf>
    <xf numFmtId="0" fontId="7" fillId="0" borderId="0" xfId="0" applyFont="1" applyFill="1" applyBorder="1" applyAlignment="1" applyProtection="1">
      <alignment horizontal="center"/>
    </xf>
    <xf numFmtId="0" fontId="5" fillId="0" borderId="7" xfId="0" applyFont="1" applyFill="1" applyBorder="1" applyProtection="1"/>
    <xf numFmtId="0" fontId="12" fillId="0" borderId="29"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6" fontId="5" fillId="0" borderId="27" xfId="0" applyNumberFormat="1" applyFont="1" applyFill="1" applyBorder="1" applyAlignment="1" applyProtection="1">
      <alignment horizontal="center"/>
    </xf>
    <xf numFmtId="0" fontId="5" fillId="0" borderId="23" xfId="0" applyFont="1" applyFill="1" applyBorder="1" applyAlignment="1" applyProtection="1">
      <alignment horizontal="center"/>
    </xf>
    <xf numFmtId="49" fontId="5" fillId="0" borderId="0" xfId="0" applyNumberFormat="1" applyFont="1" applyFill="1" applyBorder="1" applyAlignment="1" applyProtection="1">
      <alignment horizontal="center"/>
    </xf>
    <xf numFmtId="0" fontId="5" fillId="0" borderId="31" xfId="0" applyFont="1" applyFill="1" applyBorder="1" applyAlignment="1" applyProtection="1">
      <alignment horizontal="center"/>
    </xf>
    <xf numFmtId="165" fontId="0" fillId="0" borderId="2" xfId="0" applyNumberFormat="1" applyFont="1" applyFill="1" applyBorder="1" applyAlignment="1" applyProtection="1">
      <alignment horizontal="center"/>
    </xf>
    <xf numFmtId="0" fontId="0" fillId="0" borderId="2" xfId="0" applyFont="1" applyFill="1" applyBorder="1" applyAlignment="1" applyProtection="1">
      <alignment horizontal="center"/>
    </xf>
    <xf numFmtId="165" fontId="0" fillId="0" borderId="0" xfId="0" applyNumberFormat="1" applyFont="1" applyFill="1" applyBorder="1" applyAlignment="1" applyProtection="1">
      <alignment horizontal="center"/>
    </xf>
    <xf numFmtId="0" fontId="5" fillId="0" borderId="0" xfId="0" applyFont="1" applyBorder="1" applyAlignment="1" applyProtection="1">
      <alignment horizont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7" fillId="0" borderId="2" xfId="0" applyFont="1" applyBorder="1" applyAlignment="1" applyProtection="1">
      <alignment horizontal="center"/>
    </xf>
    <xf numFmtId="0" fontId="5" fillId="0" borderId="0" xfId="0" applyFont="1" applyBorder="1" applyAlignment="1" applyProtection="1">
      <alignment horizontal="left" vertical="top" wrapText="1"/>
    </xf>
    <xf numFmtId="0" fontId="5" fillId="0" borderId="11" xfId="0" applyFont="1" applyBorder="1" applyAlignment="1" applyProtection="1">
      <alignment horizontal="left" vertical="top" wrapText="1"/>
    </xf>
    <xf numFmtId="6" fontId="5" fillId="0" borderId="22" xfId="0" applyNumberFormat="1" applyFont="1" applyFill="1" applyBorder="1" applyAlignment="1" applyProtection="1">
      <alignment horizontal="center"/>
    </xf>
    <xf numFmtId="6" fontId="5" fillId="0" borderId="26" xfId="0" applyNumberFormat="1" applyFont="1" applyFill="1" applyBorder="1" applyAlignment="1" applyProtection="1">
      <alignment horizont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7" fillId="0" borderId="2" xfId="0" applyFont="1" applyFill="1" applyBorder="1" applyAlignment="1" applyProtection="1">
      <alignment horizontal="center"/>
    </xf>
    <xf numFmtId="166" fontId="0" fillId="0" borderId="2" xfId="0" applyNumberFormat="1" applyFont="1" applyFill="1" applyBorder="1" applyAlignment="1" applyProtection="1">
      <alignment horizontal="center"/>
      <protection locked="0"/>
    </xf>
    <xf numFmtId="166" fontId="5" fillId="0" borderId="0" xfId="0" applyNumberFormat="1" applyFont="1" applyFill="1" applyBorder="1" applyAlignment="1">
      <alignment horizontal="left"/>
    </xf>
    <xf numFmtId="0" fontId="5" fillId="0" borderId="0" xfId="0" applyFont="1" applyFill="1" applyBorder="1" applyAlignment="1">
      <alignment horizontal="left"/>
    </xf>
    <xf numFmtId="6" fontId="5" fillId="0" borderId="30" xfId="0" applyNumberFormat="1" applyFont="1" applyFill="1" applyBorder="1" applyAlignment="1" applyProtection="1">
      <alignment horizontal="center"/>
    </xf>
    <xf numFmtId="6" fontId="5" fillId="0" borderId="28" xfId="0" applyNumberFormat="1" applyFont="1" applyFill="1" applyBorder="1" applyAlignment="1" applyProtection="1">
      <alignment horizontal="center"/>
    </xf>
    <xf numFmtId="0" fontId="0" fillId="0" borderId="2" xfId="0" applyFont="1" applyFill="1" applyBorder="1" applyAlignment="1" applyProtection="1">
      <alignment horizontal="center"/>
      <protection locked="0"/>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4" fillId="0" borderId="2" xfId="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14" fontId="0" fillId="0" borderId="2" xfId="0" applyNumberFormat="1" applyFont="1" applyFill="1" applyBorder="1" applyAlignment="1" applyProtection="1">
      <alignment horizontal="center"/>
      <protection locked="0"/>
    </xf>
    <xf numFmtId="0" fontId="17" fillId="0" borderId="0" xfId="1" applyFont="1" applyFill="1" applyBorder="1" applyAlignment="1" applyProtection="1">
      <alignment horizontal="right"/>
    </xf>
    <xf numFmtId="0" fontId="7" fillId="0" borderId="14" xfId="0" applyFont="1" applyBorder="1" applyAlignment="1">
      <alignment horizontal="center"/>
    </xf>
    <xf numFmtId="0" fontId="5" fillId="0" borderId="0" xfId="0" applyFont="1" applyFill="1" applyBorder="1" applyAlignment="1">
      <alignment horizontal="right"/>
    </xf>
    <xf numFmtId="0" fontId="4" fillId="0" borderId="2" xfId="1" applyFill="1" applyBorder="1" applyAlignment="1" applyProtection="1">
      <alignment horizontal="left"/>
      <protection locked="0"/>
    </xf>
    <xf numFmtId="0" fontId="1" fillId="0" borderId="2" xfId="0" applyFont="1" applyFill="1" applyBorder="1" applyAlignment="1" applyProtection="1">
      <alignment horizontal="left"/>
      <protection locked="0"/>
    </xf>
    <xf numFmtId="164" fontId="0" fillId="0" borderId="2" xfId="0" applyNumberFormat="1" applyFont="1" applyFill="1" applyBorder="1" applyAlignment="1" applyProtection="1">
      <alignment horizontal="center"/>
      <protection locked="0"/>
    </xf>
    <xf numFmtId="0" fontId="4" fillId="0" borderId="0" xfId="1" applyFill="1" applyBorder="1" applyAlignment="1" applyProtection="1">
      <alignment horizontal="right"/>
    </xf>
    <xf numFmtId="0" fontId="0" fillId="0" borderId="2" xfId="1" applyFont="1" applyFill="1" applyBorder="1" applyAlignment="1" applyProtection="1">
      <alignment horizontal="center"/>
      <protection locked="0"/>
    </xf>
    <xf numFmtId="0" fontId="1" fillId="0" borderId="2" xfId="1" applyFont="1" applyFill="1" applyBorder="1" applyAlignment="1" applyProtection="1">
      <alignment horizontal="center"/>
      <protection locked="0"/>
    </xf>
    <xf numFmtId="0" fontId="4" fillId="0" borderId="0" xfId="1" applyFill="1" applyBorder="1" applyAlignment="1" applyProtection="1">
      <alignment horizontal="left"/>
    </xf>
    <xf numFmtId="0" fontId="21" fillId="0" borderId="0" xfId="1" applyFont="1" applyFill="1" applyBorder="1" applyAlignment="1" applyProtection="1">
      <alignment horizontal="left"/>
    </xf>
    <xf numFmtId="0" fontId="17" fillId="0" borderId="0" xfId="1" applyFont="1" applyFill="1" applyBorder="1" applyAlignment="1" applyProtection="1">
      <alignment horizontal="left"/>
    </xf>
    <xf numFmtId="0" fontId="7" fillId="0" borderId="16" xfId="0" applyFont="1" applyBorder="1" applyAlignment="1" applyProtection="1">
      <alignment horizontal="center"/>
    </xf>
    <xf numFmtId="0" fontId="7" fillId="0" borderId="16" xfId="0" applyFont="1" applyFill="1" applyBorder="1" applyAlignment="1" applyProtection="1">
      <alignment horizontal="center"/>
    </xf>
    <xf numFmtId="0" fontId="7" fillId="0" borderId="17" xfId="0" applyFont="1" applyBorder="1" applyAlignment="1" applyProtection="1">
      <alignment horizontal="center"/>
    </xf>
    <xf numFmtId="0" fontId="7" fillId="0" borderId="9" xfId="0" applyFont="1" applyFill="1" applyBorder="1" applyAlignment="1" applyProtection="1">
      <alignment horizontal="center"/>
    </xf>
    <xf numFmtId="0" fontId="7" fillId="0" borderId="0" xfId="0" applyFont="1" applyFill="1" applyBorder="1" applyAlignment="1" applyProtection="1">
      <alignment horizontal="right" wrapText="1"/>
    </xf>
    <xf numFmtId="0" fontId="5" fillId="0" borderId="9" xfId="0" applyFont="1" applyFill="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13" xfId="0" applyFont="1" applyBorder="1" applyAlignment="1" applyProtection="1">
      <alignment horizontal="left" vertical="top" wrapText="1"/>
    </xf>
    <xf numFmtId="0" fontId="3" fillId="0" borderId="2" xfId="0" applyFont="1" applyFill="1" applyBorder="1" applyAlignment="1" applyProtection="1">
      <alignment horizontal="center"/>
      <protection locked="0"/>
    </xf>
    <xf numFmtId="0" fontId="19" fillId="0" borderId="8"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5" fillId="0" borderId="0" xfId="0" applyFont="1" applyBorder="1" applyAlignment="1" applyProtection="1">
      <alignment horizontal="left" wrapText="1"/>
    </xf>
    <xf numFmtId="0" fontId="5" fillId="0" borderId="11" xfId="0" applyFont="1" applyBorder="1" applyAlignment="1" applyProtection="1">
      <alignment horizontal="left" wrapText="1"/>
    </xf>
    <xf numFmtId="0" fontId="7" fillId="0" borderId="6" xfId="0" applyFont="1" applyBorder="1" applyAlignment="1" applyProtection="1">
      <alignment horizontal="right" wrapText="1"/>
    </xf>
    <xf numFmtId="0" fontId="7" fillId="0" borderId="0" xfId="0" applyFont="1" applyAlignment="1" applyProtection="1">
      <alignment horizontal="right" wrapText="1"/>
    </xf>
    <xf numFmtId="0" fontId="12" fillId="0" borderId="24"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5" fillId="0" borderId="22" xfId="0" applyFont="1" applyFill="1" applyBorder="1" applyAlignment="1" applyProtection="1">
      <alignment horizontal="center"/>
    </xf>
    <xf numFmtId="0" fontId="5" fillId="0" borderId="26" xfId="0" applyFont="1" applyFill="1" applyBorder="1" applyAlignment="1" applyProtection="1">
      <alignment horizontal="center"/>
    </xf>
    <xf numFmtId="1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5" fillId="0" borderId="0" xfId="0" applyFont="1" applyBorder="1" applyAlignment="1" applyProtection="1">
      <alignment horizontal="right" vertical="top"/>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top" wrapText="1"/>
    </xf>
    <xf numFmtId="0" fontId="5" fillId="0" borderId="2" xfId="0" applyFont="1" applyBorder="1" applyAlignment="1" applyProtection="1">
      <alignment horizontal="center" vertical="top" wrapText="1"/>
      <protection locked="0"/>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protection locked="0"/>
    </xf>
    <xf numFmtId="0" fontId="5" fillId="8" borderId="22" xfId="0" applyFont="1" applyFill="1" applyBorder="1" applyAlignment="1" applyProtection="1">
      <alignment horizontal="left"/>
    </xf>
    <xf numFmtId="0" fontId="5" fillId="8" borderId="21" xfId="0" applyFont="1" applyFill="1" applyBorder="1" applyAlignment="1" applyProtection="1">
      <alignment horizontal="left"/>
    </xf>
  </cellXfs>
  <cellStyles count="15">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cellStyle name="Normal" xfId="0" builtinId="0"/>
  </cellStyles>
  <dxfs count="35">
    <dxf>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0" tint="-0.499984740745262"/>
        </patternFill>
      </fill>
    </dxf>
    <dxf>
      <fill>
        <patternFill>
          <bgColor rgb="FFFFFF00"/>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theme="5" tint="-0.24994659260841701"/>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421640</xdr:colOff>
      <xdr:row>4</xdr:row>
      <xdr:rowOff>142875</xdr:rowOff>
    </xdr:to>
    <xdr:pic>
      <xdr:nvPicPr>
        <xdr:cNvPr id="1060" name="Picture 1">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0" y="0"/>
          <a:ext cx="1343025"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mund/AppData/Local/Microsoft/Windows/Temporary%20Internet%20Files/Content.Outlook/J2YQYBLR/USATT_SR_Form_13_12_09-1.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usatt-dc1.usatt.local\tabletennisshare$\Headquarters\Membership%20Director\1Clubs\2019\Certificate%20of%20Insurance%20Request%20Form.pdf" TargetMode="External"/><Relationship Id="rId13" Type="http://schemas.openxmlformats.org/officeDocument/2006/relationships/drawing" Target="../drawings/drawing1.xml"/><Relationship Id="rId3" Type="http://schemas.openxmlformats.org/officeDocument/2006/relationships/hyperlink" Target="http://www.teamusa.org/USA-Table-Tennis/USATT/Directors-and-Officials/Sanctioning-Coordinators" TargetMode="External"/><Relationship Id="rId7" Type="http://schemas.openxmlformats.org/officeDocument/2006/relationships/hyperlink" Target="\USATT-DC1.usatt.local\usershares$\FiggeE\Forms\Blank%20Fillable%20Waiver%20of%20Liability%20.pdf" TargetMode="External"/><Relationship Id="rId12" Type="http://schemas.openxmlformats.org/officeDocument/2006/relationships/hyperlink" Target="https://www.teamusa.org/-/media/USA_Table_Tennis/Documents/Clubs/Certificate-of-Insurance-Request-Form.pdf?la=en&amp;hash=1F975EA28D36D30C4428E0E08B4B13668D11A5E2" TargetMode="External"/><Relationship Id="rId2" Type="http://schemas.openxmlformats.org/officeDocument/2006/relationships/hyperlink" Target="http://www.teamusa.org/USA-Table-Tennis/Rules/Officials-List" TargetMode="External"/><Relationship Id="rId1" Type="http://schemas.openxmlformats.org/officeDocument/2006/relationships/hyperlink" Target="http://www.teamusa.org/USA-Table-Tennis/Clubs/Find-a-Club" TargetMode="External"/><Relationship Id="rId6" Type="http://schemas.openxmlformats.org/officeDocument/2006/relationships/hyperlink" Target="https://usatt.simplycompete.com/userAccount/signUpPrompt" TargetMode="External"/><Relationship Id="rId11" Type="http://schemas.openxmlformats.org/officeDocument/2006/relationships/hyperlink" Target="https://www.teamusa.org/-/media/USA_Table_Tennis/Documents/Clubs/USATT-Club-Affiliation-Form.pdf?la=en&amp;hash=EC72AEC382204600178656CB58CAE71C0B00C216" TargetMode="External"/><Relationship Id="rId5" Type="http://schemas.openxmlformats.org/officeDocument/2006/relationships/hyperlink" Target="https://usatt.simplycompete.com/userAccount/s2" TargetMode="External"/><Relationship Id="rId15" Type="http://schemas.openxmlformats.org/officeDocument/2006/relationships/comments" Target="../comments1.xml"/><Relationship Id="rId10" Type="http://schemas.openxmlformats.org/officeDocument/2006/relationships/hyperlink" Target="https://usatt.simplycompete.com/userAccount/so" TargetMode="External"/><Relationship Id="rId4" Type="http://schemas.openxmlformats.org/officeDocument/2006/relationships/hyperlink" Target="http://www.teamusa.org/USA-Table-Tennis/USATT/Directors-and-Officials/Sanctioning-Coordinators" TargetMode="External"/><Relationship Id="rId9" Type="http://schemas.openxmlformats.org/officeDocument/2006/relationships/hyperlink" Target="\usatt-dc1.usatt.local\tabletennisshare$\Headquarters\Membership%20Director\1Clubs\2019\USATT%20Club%20Affiliation%20Form.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3:V129"/>
  <sheetViews>
    <sheetView topLeftCell="A18" zoomScaleNormal="100" zoomScalePageLayoutView="150" workbookViewId="0">
      <selection activeCell="K51" sqref="K51:M51"/>
    </sheetView>
  </sheetViews>
  <sheetFormatPr defaultColWidth="8.81640625" defaultRowHeight="13.25" x14ac:dyDescent="0.65"/>
  <cols>
    <col min="1" max="1" width="2" style="3" customWidth="1"/>
    <col min="2" max="2" width="2.5" style="3" customWidth="1"/>
    <col min="3" max="3" width="1.5" style="3" customWidth="1"/>
    <col min="4" max="4" width="6.5" style="3" customWidth="1"/>
    <col min="5" max="5" width="11.81640625" style="3" customWidth="1"/>
    <col min="6" max="6" width="5.81640625" style="3" customWidth="1"/>
    <col min="7" max="7" width="5" style="3" customWidth="1"/>
    <col min="8" max="8" width="10.5" style="3" customWidth="1"/>
    <col min="9" max="9" width="7.1796875" style="3" customWidth="1"/>
    <col min="10" max="10" width="4.81640625" style="3" customWidth="1"/>
    <col min="11" max="11" width="8.1796875" style="3" customWidth="1"/>
    <col min="12" max="12" width="7.5" style="3" customWidth="1"/>
    <col min="13" max="13" width="13.5" style="3" customWidth="1"/>
    <col min="14" max="15" width="11.1796875" style="3" customWidth="1"/>
    <col min="16" max="16" width="10.1796875" style="3" customWidth="1"/>
    <col min="17" max="17" width="1.31640625" style="3" customWidth="1"/>
    <col min="18" max="18" width="1.5" style="3" customWidth="1"/>
    <col min="19" max="19" width="8.81640625" style="3" hidden="1" customWidth="1"/>
    <col min="20" max="16384" width="8.81640625" style="3"/>
  </cols>
  <sheetData>
    <row r="3" spans="2:18" x14ac:dyDescent="0.65">
      <c r="F3" s="7"/>
    </row>
    <row r="5" spans="2:18" ht="14" thickBot="1" x14ac:dyDescent="0.8"/>
    <row r="6" spans="2:18" ht="13" customHeight="1" thickTop="1" x14ac:dyDescent="0.65">
      <c r="B6" s="8"/>
      <c r="C6" s="163" t="s">
        <v>0</v>
      </c>
      <c r="D6" s="163"/>
      <c r="E6" s="163"/>
      <c r="F6" s="163"/>
      <c r="G6" s="163"/>
      <c r="H6" s="163"/>
      <c r="I6" s="163"/>
      <c r="J6" s="163"/>
      <c r="K6" s="163"/>
      <c r="L6" s="163"/>
      <c r="M6" s="163"/>
      <c r="N6" s="163"/>
      <c r="O6" s="163"/>
      <c r="P6" s="163"/>
      <c r="Q6" s="163"/>
      <c r="R6" s="9"/>
    </row>
    <row r="7" spans="2:18" ht="7.5" customHeight="1" thickBot="1" x14ac:dyDescent="0.8">
      <c r="B7" s="10"/>
      <c r="C7" s="164"/>
      <c r="D7" s="164"/>
      <c r="E7" s="164"/>
      <c r="F7" s="164"/>
      <c r="G7" s="164"/>
      <c r="H7" s="164"/>
      <c r="I7" s="164"/>
      <c r="J7" s="164"/>
      <c r="K7" s="164"/>
      <c r="L7" s="164"/>
      <c r="M7" s="164"/>
      <c r="N7" s="164"/>
      <c r="O7" s="164"/>
      <c r="P7" s="164"/>
      <c r="Q7" s="164"/>
      <c r="R7" s="11"/>
    </row>
    <row r="8" spans="2:18" x14ac:dyDescent="0.65">
      <c r="B8" s="24"/>
      <c r="C8" s="21"/>
      <c r="D8" s="176" t="s">
        <v>1</v>
      </c>
      <c r="E8" s="176"/>
      <c r="F8" s="48"/>
      <c r="G8" s="12"/>
      <c r="H8" s="12"/>
      <c r="I8" s="12"/>
      <c r="J8" s="12"/>
      <c r="K8" s="12"/>
      <c r="L8" s="12"/>
      <c r="M8" s="12"/>
      <c r="N8" s="13"/>
      <c r="O8" s="177" t="s">
        <v>26</v>
      </c>
      <c r="P8" s="178"/>
      <c r="Q8" s="179"/>
      <c r="R8" s="11"/>
    </row>
    <row r="9" spans="2:18" ht="13.5" customHeight="1" x14ac:dyDescent="0.65">
      <c r="B9" s="24"/>
      <c r="C9" s="1"/>
      <c r="D9" s="172" t="s">
        <v>162</v>
      </c>
      <c r="E9" s="172"/>
      <c r="F9" s="172"/>
      <c r="G9" s="172"/>
      <c r="H9" s="172"/>
      <c r="I9" s="172"/>
      <c r="J9" s="172"/>
      <c r="K9" s="172"/>
      <c r="L9" s="172"/>
      <c r="M9" s="172"/>
      <c r="N9" s="173"/>
      <c r="O9" s="17"/>
      <c r="P9" s="7"/>
      <c r="Q9" s="16"/>
      <c r="R9" s="11"/>
    </row>
    <row r="10" spans="2:18" ht="13.5" customHeight="1" thickBot="1" x14ac:dyDescent="0.8">
      <c r="B10" s="24"/>
      <c r="C10" s="1"/>
      <c r="D10" s="172"/>
      <c r="E10" s="172"/>
      <c r="F10" s="172"/>
      <c r="G10" s="172"/>
      <c r="H10" s="172"/>
      <c r="I10" s="172"/>
      <c r="J10" s="172"/>
      <c r="K10" s="172"/>
      <c r="L10" s="172"/>
      <c r="M10" s="172"/>
      <c r="N10" s="173"/>
      <c r="O10" s="44" t="s">
        <v>109</v>
      </c>
      <c r="P10" s="49"/>
      <c r="Q10" s="18"/>
      <c r="R10" s="11"/>
    </row>
    <row r="11" spans="2:18" ht="13.5" customHeight="1" x14ac:dyDescent="0.65">
      <c r="B11" s="24"/>
      <c r="C11" s="1"/>
      <c r="D11" s="172"/>
      <c r="E11" s="172"/>
      <c r="F11" s="172"/>
      <c r="G11" s="172"/>
      <c r="H11" s="172"/>
      <c r="I11" s="172"/>
      <c r="J11" s="172"/>
      <c r="K11" s="172"/>
      <c r="L11" s="172"/>
      <c r="M11" s="172"/>
      <c r="N11" s="173"/>
      <c r="O11" s="45"/>
      <c r="P11" s="7"/>
      <c r="Q11" s="16"/>
      <c r="R11" s="11"/>
    </row>
    <row r="12" spans="2:18" ht="13.5" customHeight="1" thickBot="1" x14ac:dyDescent="0.8">
      <c r="B12" s="24"/>
      <c r="C12" s="1"/>
      <c r="D12" s="172"/>
      <c r="E12" s="172"/>
      <c r="F12" s="172"/>
      <c r="G12" s="172"/>
      <c r="H12" s="172"/>
      <c r="I12" s="172"/>
      <c r="J12" s="172"/>
      <c r="K12" s="172"/>
      <c r="L12" s="172"/>
      <c r="M12" s="172"/>
      <c r="N12" s="173"/>
      <c r="O12" s="44" t="s">
        <v>110</v>
      </c>
      <c r="P12" s="49"/>
      <c r="Q12" s="18"/>
      <c r="R12" s="11"/>
    </row>
    <row r="13" spans="2:18" ht="13.5" customHeight="1" x14ac:dyDescent="0.65">
      <c r="B13" s="24"/>
      <c r="C13" s="1"/>
      <c r="D13" s="172"/>
      <c r="E13" s="172"/>
      <c r="F13" s="172"/>
      <c r="G13" s="172"/>
      <c r="H13" s="172"/>
      <c r="I13" s="172"/>
      <c r="J13" s="172"/>
      <c r="K13" s="172"/>
      <c r="L13" s="172"/>
      <c r="M13" s="172"/>
      <c r="N13" s="173"/>
      <c r="O13" s="46"/>
      <c r="P13" s="7"/>
      <c r="Q13" s="16"/>
      <c r="R13" s="11"/>
    </row>
    <row r="14" spans="2:18" ht="13.5" customHeight="1" thickBot="1" x14ac:dyDescent="0.8">
      <c r="B14" s="24"/>
      <c r="C14" s="1"/>
      <c r="D14" s="172"/>
      <c r="E14" s="172"/>
      <c r="F14" s="172"/>
      <c r="G14" s="172"/>
      <c r="H14" s="172"/>
      <c r="I14" s="172"/>
      <c r="J14" s="172"/>
      <c r="K14" s="172"/>
      <c r="L14" s="172"/>
      <c r="M14" s="172"/>
      <c r="N14" s="173"/>
      <c r="O14" s="45" t="s">
        <v>2</v>
      </c>
      <c r="P14" s="50"/>
      <c r="Q14" s="16"/>
      <c r="R14" s="11"/>
    </row>
    <row r="15" spans="2:18" ht="23.25" customHeight="1" thickBot="1" x14ac:dyDescent="0.8">
      <c r="B15" s="24"/>
      <c r="C15" s="19"/>
      <c r="D15" s="174"/>
      <c r="E15" s="174"/>
      <c r="F15" s="174"/>
      <c r="G15" s="174"/>
      <c r="H15" s="174"/>
      <c r="I15" s="174"/>
      <c r="J15" s="174"/>
      <c r="K15" s="174"/>
      <c r="L15" s="174"/>
      <c r="M15" s="174"/>
      <c r="N15" s="175"/>
      <c r="O15" s="47"/>
      <c r="P15" s="5"/>
      <c r="Q15" s="20"/>
      <c r="R15" s="11"/>
    </row>
    <row r="16" spans="2:18" ht="17.25" customHeight="1" thickBot="1" x14ac:dyDescent="0.8">
      <c r="B16" s="10"/>
      <c r="C16" s="184" t="s">
        <v>22</v>
      </c>
      <c r="D16" s="184"/>
      <c r="E16" s="184"/>
      <c r="F16" s="184"/>
      <c r="G16" s="184"/>
      <c r="H16" s="184"/>
      <c r="I16" s="184"/>
      <c r="J16" s="184"/>
      <c r="K16" s="184"/>
      <c r="L16" s="184"/>
      <c r="M16" s="184"/>
      <c r="N16" s="184"/>
      <c r="O16" s="184"/>
      <c r="P16" s="184"/>
      <c r="Q16" s="184"/>
      <c r="R16" s="11"/>
    </row>
    <row r="17" spans="2:20" ht="6.75" customHeight="1" x14ac:dyDescent="0.65">
      <c r="B17" s="24"/>
      <c r="C17" s="21"/>
      <c r="D17" s="7"/>
      <c r="E17" s="14"/>
      <c r="F17" s="14"/>
      <c r="G17" s="14"/>
      <c r="H17" s="14"/>
      <c r="I17" s="14"/>
      <c r="J17" s="14"/>
      <c r="K17" s="14"/>
      <c r="L17" s="14"/>
      <c r="M17" s="14"/>
      <c r="N17" s="14"/>
      <c r="O17" s="14"/>
      <c r="P17" s="14"/>
      <c r="Q17" s="15"/>
      <c r="R17" s="11"/>
    </row>
    <row r="18" spans="2:20" ht="14" thickBot="1" x14ac:dyDescent="0.8">
      <c r="B18" s="24"/>
      <c r="C18" s="7"/>
      <c r="D18" s="168" t="s">
        <v>3</v>
      </c>
      <c r="E18" s="168"/>
      <c r="F18" s="171"/>
      <c r="G18" s="171"/>
      <c r="H18" s="171"/>
      <c r="I18" s="171"/>
      <c r="J18" s="171"/>
      <c r="K18" s="171"/>
      <c r="L18" s="171"/>
      <c r="M18" s="171"/>
      <c r="N18" s="171"/>
      <c r="O18" s="171"/>
      <c r="P18" s="171"/>
      <c r="Q18" s="16"/>
      <c r="R18" s="11"/>
    </row>
    <row r="19" spans="2:20" x14ac:dyDescent="0.65">
      <c r="B19" s="24"/>
      <c r="C19" s="7"/>
      <c r="D19" s="68"/>
      <c r="E19" s="69"/>
      <c r="F19" s="69"/>
      <c r="G19" s="68"/>
      <c r="H19" s="68"/>
      <c r="I19" s="68"/>
      <c r="J19" s="68"/>
      <c r="K19" s="68"/>
      <c r="L19" s="68"/>
      <c r="M19" s="68"/>
      <c r="N19" s="68"/>
      <c r="O19" s="68"/>
      <c r="P19" s="68"/>
      <c r="Q19" s="16"/>
      <c r="R19" s="11"/>
    </row>
    <row r="20" spans="2:20" ht="14" thickBot="1" x14ac:dyDescent="0.8">
      <c r="B20" s="24"/>
      <c r="C20" s="7"/>
      <c r="D20" s="64" t="s">
        <v>128</v>
      </c>
      <c r="E20" s="70"/>
      <c r="F20" s="63" t="s">
        <v>127</v>
      </c>
      <c r="G20" s="166"/>
      <c r="H20" s="166"/>
      <c r="I20" s="166"/>
      <c r="J20" s="166"/>
      <c r="K20" s="166"/>
      <c r="L20" s="166"/>
      <c r="M20" s="71" t="s">
        <v>126</v>
      </c>
      <c r="N20" s="166"/>
      <c r="O20" s="166"/>
      <c r="P20" s="166"/>
      <c r="Q20" s="16"/>
      <c r="R20" s="11"/>
    </row>
    <row r="21" spans="2:20" x14ac:dyDescent="0.65">
      <c r="B21" s="24"/>
      <c r="C21" s="7"/>
      <c r="D21" s="68"/>
      <c r="E21" s="69"/>
      <c r="F21" s="69"/>
      <c r="G21" s="68"/>
      <c r="H21" s="68"/>
      <c r="I21" s="68"/>
      <c r="J21" s="68"/>
      <c r="K21" s="68"/>
      <c r="L21" s="68"/>
      <c r="M21" s="68"/>
      <c r="N21" s="68"/>
      <c r="O21" s="68"/>
      <c r="P21" s="68"/>
      <c r="Q21" s="16"/>
      <c r="R21" s="11"/>
    </row>
    <row r="22" spans="2:20" ht="14" thickBot="1" x14ac:dyDescent="0.8">
      <c r="B22" s="24"/>
      <c r="C22" s="7"/>
      <c r="D22" s="167" t="s">
        <v>129</v>
      </c>
      <c r="E22" s="167"/>
      <c r="F22" s="71" t="s">
        <v>127</v>
      </c>
      <c r="G22" s="166"/>
      <c r="H22" s="166"/>
      <c r="I22" s="166"/>
      <c r="J22" s="166"/>
      <c r="K22" s="166"/>
      <c r="L22" s="166"/>
      <c r="M22" s="71" t="s">
        <v>126</v>
      </c>
      <c r="N22" s="166"/>
      <c r="O22" s="166"/>
      <c r="P22" s="166"/>
      <c r="Q22" s="16"/>
      <c r="R22" s="11"/>
    </row>
    <row r="23" spans="2:20" x14ac:dyDescent="0.65">
      <c r="B23" s="24"/>
      <c r="C23" s="7"/>
      <c r="D23" s="68"/>
      <c r="E23" s="69"/>
      <c r="F23" s="69"/>
      <c r="G23" s="68"/>
      <c r="H23" s="68"/>
      <c r="I23" s="68"/>
      <c r="J23" s="68"/>
      <c r="K23" s="68"/>
      <c r="L23" s="68"/>
      <c r="M23" s="68"/>
      <c r="N23" s="68"/>
      <c r="O23" s="68"/>
      <c r="P23" s="68"/>
      <c r="Q23" s="16"/>
      <c r="R23" s="11"/>
    </row>
    <row r="24" spans="2:20" ht="14" thickBot="1" x14ac:dyDescent="0.8">
      <c r="B24" s="24"/>
      <c r="C24" s="7"/>
      <c r="D24" s="168" t="s">
        <v>4</v>
      </c>
      <c r="E24" s="168"/>
      <c r="F24" s="180"/>
      <c r="G24" s="181"/>
      <c r="H24" s="181"/>
      <c r="I24" s="181"/>
      <c r="J24" s="181"/>
      <c r="K24" s="181"/>
      <c r="L24" s="181"/>
      <c r="M24" s="181"/>
      <c r="N24" s="181"/>
      <c r="O24" s="181"/>
      <c r="P24" s="181"/>
      <c r="Q24" s="16"/>
      <c r="R24" s="11"/>
    </row>
    <row r="25" spans="2:20" x14ac:dyDescent="0.65">
      <c r="B25" s="24"/>
      <c r="C25" s="7"/>
      <c r="D25" s="68"/>
      <c r="E25" s="69"/>
      <c r="F25" s="69"/>
      <c r="G25" s="68"/>
      <c r="H25" s="68"/>
      <c r="I25" s="68"/>
      <c r="J25" s="68"/>
      <c r="K25" s="68"/>
      <c r="L25" s="68"/>
      <c r="M25" s="68"/>
      <c r="N25" s="68"/>
      <c r="O25" s="68"/>
      <c r="P25" s="68"/>
      <c r="Q25" s="16"/>
      <c r="R25" s="11"/>
      <c r="T25" s="7"/>
    </row>
    <row r="26" spans="2:20" ht="14" thickBot="1" x14ac:dyDescent="0.8">
      <c r="B26" s="24"/>
      <c r="C26" s="7"/>
      <c r="D26" s="168" t="s">
        <v>5</v>
      </c>
      <c r="E26" s="168"/>
      <c r="F26" s="171"/>
      <c r="G26" s="171"/>
      <c r="H26" s="171"/>
      <c r="I26" s="171"/>
      <c r="J26" s="171"/>
      <c r="K26" s="171"/>
      <c r="L26" s="63" t="s">
        <v>81</v>
      </c>
      <c r="M26" s="171"/>
      <c r="N26" s="171"/>
      <c r="O26" s="63" t="s">
        <v>82</v>
      </c>
      <c r="P26" s="72"/>
      <c r="Q26" s="16"/>
      <c r="R26" s="11"/>
    </row>
    <row r="27" spans="2:20" x14ac:dyDescent="0.65">
      <c r="B27" s="24"/>
      <c r="C27" s="7"/>
      <c r="D27" s="68"/>
      <c r="E27" s="69"/>
      <c r="F27" s="69"/>
      <c r="G27" s="70"/>
      <c r="H27" s="68"/>
      <c r="I27" s="68"/>
      <c r="J27" s="68"/>
      <c r="K27" s="68"/>
      <c r="L27" s="68"/>
      <c r="M27" s="68"/>
      <c r="N27" s="68"/>
      <c r="O27" s="68"/>
      <c r="P27" s="68"/>
      <c r="Q27" s="16"/>
      <c r="R27" s="11"/>
    </row>
    <row r="28" spans="2:20" hidden="1" x14ac:dyDescent="0.65">
      <c r="B28" s="24"/>
      <c r="C28" s="7"/>
      <c r="D28" s="68"/>
      <c r="E28" s="69"/>
      <c r="F28" s="69"/>
      <c r="G28" s="68"/>
      <c r="H28" s="68"/>
      <c r="I28" s="68"/>
      <c r="J28" s="68"/>
      <c r="K28" s="68"/>
      <c r="L28" s="68"/>
      <c r="M28" s="68"/>
      <c r="N28" s="68"/>
      <c r="O28" s="68"/>
      <c r="P28" s="68"/>
      <c r="Q28" s="16"/>
      <c r="R28" s="11"/>
    </row>
    <row r="29" spans="2:20" ht="14" thickBot="1" x14ac:dyDescent="0.8">
      <c r="B29" s="24"/>
      <c r="C29" s="7"/>
      <c r="D29" s="168" t="s">
        <v>6</v>
      </c>
      <c r="E29" s="168"/>
      <c r="F29" s="171"/>
      <c r="G29" s="171"/>
      <c r="H29" s="171"/>
      <c r="I29" s="171"/>
      <c r="J29" s="171"/>
      <c r="K29" s="171"/>
      <c r="L29" s="171"/>
      <c r="M29" s="183" t="s">
        <v>106</v>
      </c>
      <c r="N29" s="183"/>
      <c r="O29" s="182"/>
      <c r="P29" s="182"/>
      <c r="Q29" s="16"/>
      <c r="R29" s="11"/>
    </row>
    <row r="30" spans="2:20" x14ac:dyDescent="0.65">
      <c r="B30" s="24"/>
      <c r="C30" s="7"/>
      <c r="D30" s="68"/>
      <c r="E30" s="69"/>
      <c r="F30" s="69"/>
      <c r="G30" s="68"/>
      <c r="H30" s="68"/>
      <c r="I30" s="68"/>
      <c r="J30" s="68"/>
      <c r="K30" s="68"/>
      <c r="L30" s="68"/>
      <c r="M30" s="68"/>
      <c r="N30" s="68"/>
      <c r="O30" s="68"/>
      <c r="P30" s="68"/>
      <c r="Q30" s="16"/>
      <c r="R30" s="11"/>
    </row>
    <row r="31" spans="2:20" ht="14" thickBot="1" x14ac:dyDescent="0.8">
      <c r="B31" s="24"/>
      <c r="C31" s="7"/>
      <c r="D31" s="168" t="s">
        <v>83</v>
      </c>
      <c r="E31" s="168"/>
      <c r="F31" s="171"/>
      <c r="G31" s="171"/>
      <c r="H31" s="171"/>
      <c r="I31" s="171"/>
      <c r="J31" s="185" t="s">
        <v>7</v>
      </c>
      <c r="K31" s="185"/>
      <c r="L31" s="188"/>
      <c r="M31" s="188"/>
      <c r="N31" s="63" t="s">
        <v>8</v>
      </c>
      <c r="O31" s="186"/>
      <c r="P31" s="187"/>
      <c r="Q31" s="16"/>
      <c r="R31" s="11"/>
    </row>
    <row r="32" spans="2:20" x14ac:dyDescent="0.65">
      <c r="B32" s="24"/>
      <c r="C32" s="7"/>
      <c r="D32" s="68"/>
      <c r="E32" s="68"/>
      <c r="F32" s="68"/>
      <c r="G32" s="68"/>
      <c r="H32" s="68"/>
      <c r="I32" s="68"/>
      <c r="J32" s="68"/>
      <c r="K32" s="68"/>
      <c r="L32" s="68"/>
      <c r="M32" s="68"/>
      <c r="N32" s="68"/>
      <c r="O32" s="68"/>
      <c r="P32" s="68"/>
      <c r="Q32" s="16"/>
      <c r="R32" s="11"/>
    </row>
    <row r="33" spans="2:18" ht="14" thickBot="1" x14ac:dyDescent="0.8">
      <c r="B33" s="24"/>
      <c r="C33" s="7"/>
      <c r="D33" s="168" t="s">
        <v>130</v>
      </c>
      <c r="E33" s="168"/>
      <c r="F33" s="168"/>
      <c r="G33" s="168"/>
      <c r="H33" s="171"/>
      <c r="I33" s="171"/>
      <c r="J33" s="171"/>
      <c r="K33" s="171"/>
      <c r="L33" s="171"/>
      <c r="M33" s="171"/>
      <c r="N33" s="171"/>
      <c r="O33" s="171"/>
      <c r="P33" s="171"/>
      <c r="Q33" s="16"/>
      <c r="R33" s="11"/>
    </row>
    <row r="34" spans="2:18" x14ac:dyDescent="0.65">
      <c r="B34" s="24"/>
      <c r="C34" s="7"/>
      <c r="D34" s="68"/>
      <c r="E34" s="68"/>
      <c r="F34" s="68"/>
      <c r="G34" s="68"/>
      <c r="H34" s="68"/>
      <c r="I34" s="68"/>
      <c r="J34" s="68"/>
      <c r="K34" s="68"/>
      <c r="L34" s="68"/>
      <c r="M34" s="68"/>
      <c r="N34" s="68"/>
      <c r="O34" s="68"/>
      <c r="P34" s="68"/>
      <c r="Q34" s="16"/>
      <c r="R34" s="11"/>
    </row>
    <row r="35" spans="2:18" ht="14" thickBot="1" x14ac:dyDescent="0.8">
      <c r="B35" s="24"/>
      <c r="C35" s="7"/>
      <c r="D35" s="192" t="s">
        <v>119</v>
      </c>
      <c r="E35" s="192"/>
      <c r="F35" s="190"/>
      <c r="G35" s="191"/>
      <c r="H35" s="191"/>
      <c r="I35" s="63" t="s">
        <v>120</v>
      </c>
      <c r="J35" s="171"/>
      <c r="K35" s="171"/>
      <c r="L35" s="189" t="s">
        <v>139</v>
      </c>
      <c r="M35" s="189"/>
      <c r="N35" s="189"/>
      <c r="O35" s="166"/>
      <c r="P35" s="166"/>
      <c r="Q35" s="16"/>
      <c r="R35" s="11"/>
    </row>
    <row r="36" spans="2:18" x14ac:dyDescent="0.65">
      <c r="B36" s="24"/>
      <c r="C36" s="59"/>
      <c r="D36" s="73"/>
      <c r="E36" s="73"/>
      <c r="F36" s="74"/>
      <c r="G36" s="74"/>
      <c r="H36" s="74"/>
      <c r="I36" s="60"/>
      <c r="J36" s="61"/>
      <c r="K36" s="61"/>
      <c r="L36" s="75"/>
      <c r="M36" s="60"/>
      <c r="N36" s="60"/>
      <c r="O36" s="58"/>
      <c r="P36" s="58"/>
      <c r="Q36" s="16"/>
      <c r="R36" s="11"/>
    </row>
    <row r="37" spans="2:18" ht="14" thickBot="1" x14ac:dyDescent="0.8">
      <c r="B37" s="24"/>
      <c r="C37" s="7"/>
      <c r="D37" s="193" t="s">
        <v>9</v>
      </c>
      <c r="E37" s="194"/>
      <c r="F37" s="190"/>
      <c r="G37" s="191"/>
      <c r="H37" s="191"/>
      <c r="I37" s="191"/>
      <c r="J37" s="191"/>
      <c r="K37" s="191"/>
      <c r="L37" s="75"/>
      <c r="M37" s="60"/>
      <c r="N37" s="60"/>
      <c r="O37" s="58"/>
      <c r="P37" s="58"/>
      <c r="Q37" s="16"/>
      <c r="R37" s="11"/>
    </row>
    <row r="38" spans="2:18" ht="14" thickBot="1" x14ac:dyDescent="0.8">
      <c r="B38" s="24"/>
      <c r="C38" s="7"/>
      <c r="D38" s="76"/>
      <c r="E38" s="76"/>
      <c r="F38" s="76"/>
      <c r="G38" s="76"/>
      <c r="H38" s="76"/>
      <c r="I38" s="76"/>
      <c r="J38" s="76"/>
      <c r="K38" s="76"/>
      <c r="L38" s="76"/>
      <c r="M38" s="76"/>
      <c r="N38" s="76"/>
      <c r="O38" s="76"/>
      <c r="P38" s="76"/>
      <c r="Q38" s="20"/>
      <c r="R38" s="11"/>
    </row>
    <row r="39" spans="2:18" ht="9" customHeight="1" thickBot="1" x14ac:dyDescent="0.8">
      <c r="B39" s="10"/>
      <c r="C39" s="14"/>
      <c r="D39" s="68"/>
      <c r="E39" s="68"/>
      <c r="F39" s="68"/>
      <c r="G39" s="68"/>
      <c r="H39" s="68"/>
      <c r="I39" s="68"/>
      <c r="J39" s="68"/>
      <c r="K39" s="68"/>
      <c r="L39" s="68"/>
      <c r="M39" s="68"/>
      <c r="N39" s="68"/>
      <c r="O39" s="68"/>
      <c r="P39" s="68"/>
      <c r="Q39" s="7"/>
      <c r="R39" s="11"/>
    </row>
    <row r="40" spans="2:18" ht="14" customHeight="1" thickBot="1" x14ac:dyDescent="0.8">
      <c r="B40" s="93"/>
      <c r="C40" s="59"/>
      <c r="D40" s="75"/>
      <c r="E40" s="196" t="s">
        <v>21</v>
      </c>
      <c r="F40" s="196"/>
      <c r="G40" s="196"/>
      <c r="H40" s="143"/>
      <c r="I40" s="143"/>
      <c r="J40" s="206" t="s">
        <v>153</v>
      </c>
      <c r="K40" s="207"/>
      <c r="L40" s="207"/>
      <c r="M40" s="207"/>
      <c r="N40" s="207"/>
      <c r="O40" s="207"/>
      <c r="P40" s="207"/>
      <c r="Q40" s="208"/>
      <c r="R40" s="97"/>
    </row>
    <row r="41" spans="2:18" ht="12.75" customHeight="1" thickTop="1" x14ac:dyDescent="0.65">
      <c r="B41" s="93"/>
      <c r="C41" s="59"/>
      <c r="D41" s="144"/>
      <c r="E41" s="145" t="s">
        <v>20</v>
      </c>
      <c r="F41" s="218" t="s">
        <v>21</v>
      </c>
      <c r="G41" s="219"/>
      <c r="H41" s="146"/>
      <c r="I41" s="146"/>
      <c r="J41" s="209"/>
      <c r="K41" s="210"/>
      <c r="L41" s="210"/>
      <c r="M41" s="210"/>
      <c r="N41" s="210"/>
      <c r="O41" s="210"/>
      <c r="P41" s="210"/>
      <c r="Q41" s="211"/>
      <c r="R41" s="97"/>
    </row>
    <row r="42" spans="2:18" ht="12.75" customHeight="1" x14ac:dyDescent="0.65">
      <c r="B42" s="93"/>
      <c r="C42" s="59"/>
      <c r="D42" s="144"/>
      <c r="E42" s="147">
        <v>0</v>
      </c>
      <c r="F42" s="220" t="s">
        <v>84</v>
      </c>
      <c r="G42" s="221"/>
      <c r="H42" s="146"/>
      <c r="I42" s="146"/>
      <c r="J42" s="209"/>
      <c r="K42" s="210"/>
      <c r="L42" s="210"/>
      <c r="M42" s="210"/>
      <c r="N42" s="210"/>
      <c r="O42" s="210"/>
      <c r="P42" s="210"/>
      <c r="Q42" s="211"/>
      <c r="R42" s="97"/>
    </row>
    <row r="43" spans="2:18" x14ac:dyDescent="0.65">
      <c r="B43" s="93"/>
      <c r="C43" s="59"/>
      <c r="D43" s="144"/>
      <c r="E43" s="148" t="s">
        <v>15</v>
      </c>
      <c r="F43" s="161">
        <v>40</v>
      </c>
      <c r="G43" s="162"/>
      <c r="H43" s="149"/>
      <c r="I43" s="149"/>
      <c r="J43" s="209"/>
      <c r="K43" s="210"/>
      <c r="L43" s="210"/>
      <c r="M43" s="210"/>
      <c r="N43" s="210"/>
      <c r="O43" s="210"/>
      <c r="P43" s="210"/>
      <c r="Q43" s="211"/>
      <c r="R43" s="97"/>
    </row>
    <row r="44" spans="2:18" x14ac:dyDescent="0.65">
      <c r="B44" s="93"/>
      <c r="C44" s="59"/>
      <c r="D44" s="144"/>
      <c r="E44" s="148" t="s">
        <v>16</v>
      </c>
      <c r="F44" s="161">
        <v>80</v>
      </c>
      <c r="G44" s="162"/>
      <c r="H44" s="149"/>
      <c r="I44" s="149"/>
      <c r="J44" s="209"/>
      <c r="K44" s="210"/>
      <c r="L44" s="210"/>
      <c r="M44" s="210"/>
      <c r="N44" s="210"/>
      <c r="O44" s="210"/>
      <c r="P44" s="210"/>
      <c r="Q44" s="211"/>
      <c r="R44" s="97"/>
    </row>
    <row r="45" spans="2:18" x14ac:dyDescent="0.65">
      <c r="B45" s="93"/>
      <c r="C45" s="59"/>
      <c r="D45" s="144"/>
      <c r="E45" s="148" t="s">
        <v>17</v>
      </c>
      <c r="F45" s="161">
        <v>150</v>
      </c>
      <c r="G45" s="162"/>
      <c r="H45" s="149"/>
      <c r="I45" s="149"/>
      <c r="J45" s="209"/>
      <c r="K45" s="210"/>
      <c r="L45" s="210"/>
      <c r="M45" s="210"/>
      <c r="N45" s="210"/>
      <c r="O45" s="210"/>
      <c r="P45" s="210"/>
      <c r="Q45" s="211"/>
      <c r="R45" s="97"/>
    </row>
    <row r="46" spans="2:18" x14ac:dyDescent="0.65">
      <c r="B46" s="93"/>
      <c r="C46" s="59"/>
      <c r="D46" s="144"/>
      <c r="E46" s="148" t="s">
        <v>18</v>
      </c>
      <c r="F46" s="161">
        <v>300</v>
      </c>
      <c r="G46" s="162"/>
      <c r="H46" s="149"/>
      <c r="I46" s="149"/>
      <c r="J46" s="209"/>
      <c r="K46" s="210"/>
      <c r="L46" s="210"/>
      <c r="M46" s="210"/>
      <c r="N46" s="210"/>
      <c r="O46" s="210"/>
      <c r="P46" s="210"/>
      <c r="Q46" s="211"/>
      <c r="R46" s="97"/>
    </row>
    <row r="47" spans="2:18" ht="14" thickBot="1" x14ac:dyDescent="0.8">
      <c r="B47" s="93"/>
      <c r="C47" s="59"/>
      <c r="D47" s="144"/>
      <c r="E47" s="150" t="s">
        <v>19</v>
      </c>
      <c r="F47" s="169">
        <v>400</v>
      </c>
      <c r="G47" s="170"/>
      <c r="H47" s="149"/>
      <c r="I47" s="149"/>
      <c r="J47" s="209"/>
      <c r="K47" s="210"/>
      <c r="L47" s="210"/>
      <c r="M47" s="210"/>
      <c r="N47" s="210"/>
      <c r="O47" s="210"/>
      <c r="P47" s="210"/>
      <c r="Q47" s="211"/>
      <c r="R47" s="97"/>
    </row>
    <row r="48" spans="2:18" ht="26" customHeight="1" thickTop="1" thickBot="1" x14ac:dyDescent="0.8">
      <c r="B48" s="216" t="s">
        <v>152</v>
      </c>
      <c r="C48" s="217"/>
      <c r="D48" s="217"/>
      <c r="E48" s="81"/>
      <c r="F48" s="199" t="s">
        <v>118</v>
      </c>
      <c r="G48" s="199"/>
      <c r="H48" s="151" t="str">
        <f>IF(ISBLANK(D50),IF(ISNUMBER(E48),IF(E48&gt;6000,400,IF(E48&gt;3000,300,IF(E48&gt;1000,150,IF(E48&gt;400,80,IF(E48&gt;=0,40,0))))),""),0)</f>
        <v/>
      </c>
      <c r="I48" s="149"/>
      <c r="J48" s="209"/>
      <c r="K48" s="210"/>
      <c r="L48" s="210"/>
      <c r="M48" s="210"/>
      <c r="N48" s="210"/>
      <c r="O48" s="210"/>
      <c r="P48" s="210"/>
      <c r="Q48" s="211"/>
      <c r="R48" s="97"/>
    </row>
    <row r="49" spans="1:19" ht="15" customHeight="1" thickBot="1" x14ac:dyDescent="0.8">
      <c r="B49" s="93"/>
      <c r="C49" s="59"/>
      <c r="D49" s="92"/>
      <c r="E49" s="60"/>
      <c r="F49" s="60"/>
      <c r="G49" s="60" t="s">
        <v>148</v>
      </c>
      <c r="H49" s="152" t="str">
        <f>IF(ISNUMBER(E48),'Pg3&amp;4-Star Rating Worksheet'!H76,"")</f>
        <v/>
      </c>
      <c r="I49" s="153"/>
      <c r="J49" s="209"/>
      <c r="K49" s="210"/>
      <c r="L49" s="210"/>
      <c r="M49" s="210"/>
      <c r="N49" s="210"/>
      <c r="O49" s="210"/>
      <c r="P49" s="210"/>
      <c r="Q49" s="211"/>
      <c r="R49" s="97"/>
      <c r="S49" s="62">
        <f>E48</f>
        <v>0</v>
      </c>
    </row>
    <row r="50" spans="1:19" ht="13" customHeight="1" thickBot="1" x14ac:dyDescent="0.8">
      <c r="B50" s="93"/>
      <c r="C50" s="59"/>
      <c r="D50" s="84"/>
      <c r="E50" s="212" t="s">
        <v>150</v>
      </c>
      <c r="F50" s="212"/>
      <c r="G50" s="212"/>
      <c r="H50" s="212"/>
      <c r="I50" s="212"/>
      <c r="J50" s="114"/>
      <c r="K50" s="58"/>
      <c r="L50" s="58"/>
      <c r="M50" s="58"/>
      <c r="N50" s="59"/>
      <c r="O50" s="90"/>
      <c r="P50" s="90"/>
      <c r="Q50" s="122"/>
      <c r="R50" s="97"/>
    </row>
    <row r="51" spans="1:19" ht="14" thickBot="1" x14ac:dyDescent="0.8">
      <c r="B51" s="93"/>
      <c r="C51" s="59"/>
      <c r="D51" s="91"/>
      <c r="E51" s="213" t="s">
        <v>164</v>
      </c>
      <c r="F51" s="213"/>
      <c r="G51" s="213"/>
      <c r="H51" s="213"/>
      <c r="I51" s="213"/>
      <c r="J51" s="114"/>
      <c r="K51" s="171"/>
      <c r="L51" s="171"/>
      <c r="M51" s="171"/>
      <c r="N51" s="59"/>
      <c r="O51" s="83"/>
      <c r="P51" s="59"/>
      <c r="Q51" s="122"/>
      <c r="R51" s="97"/>
    </row>
    <row r="52" spans="1:19" ht="13" customHeight="1" x14ac:dyDescent="0.65">
      <c r="B52" s="93"/>
      <c r="C52" s="214" t="s">
        <v>124</v>
      </c>
      <c r="D52" s="214"/>
      <c r="E52" s="214"/>
      <c r="F52" s="214"/>
      <c r="G52" s="214"/>
      <c r="H52" s="214"/>
      <c r="I52" s="215"/>
      <c r="J52" s="107"/>
      <c r="K52" s="198" t="s">
        <v>10</v>
      </c>
      <c r="L52" s="198"/>
      <c r="M52" s="198"/>
      <c r="N52" s="108"/>
      <c r="O52" s="104" t="s">
        <v>2</v>
      </c>
      <c r="P52" s="108"/>
      <c r="Q52" s="109"/>
      <c r="R52" s="97"/>
    </row>
    <row r="53" spans="1:19" ht="13" customHeight="1" thickBot="1" x14ac:dyDescent="0.8">
      <c r="B53" s="106"/>
      <c r="C53" s="214"/>
      <c r="D53" s="214"/>
      <c r="E53" s="214"/>
      <c r="F53" s="214"/>
      <c r="G53" s="214"/>
      <c r="H53" s="214"/>
      <c r="I53" s="215"/>
      <c r="J53" s="110"/>
      <c r="K53" s="111"/>
      <c r="L53" s="112"/>
      <c r="M53" s="112"/>
      <c r="N53" s="112"/>
      <c r="O53" s="112"/>
      <c r="P53" s="112"/>
      <c r="Q53" s="113"/>
      <c r="R53" s="97"/>
    </row>
    <row r="54" spans="1:19" ht="10" customHeight="1" x14ac:dyDescent="0.65">
      <c r="A54" s="92"/>
      <c r="B54" s="93"/>
      <c r="C54" s="59"/>
      <c r="D54" s="94"/>
      <c r="E54" s="94"/>
      <c r="F54" s="94"/>
      <c r="G54" s="94"/>
      <c r="H54" s="94"/>
      <c r="I54" s="94"/>
      <c r="J54" s="95"/>
      <c r="K54" s="92"/>
      <c r="L54" s="96"/>
      <c r="M54" s="96"/>
      <c r="N54" s="96"/>
      <c r="O54" s="96"/>
      <c r="P54" s="96"/>
      <c r="Q54" s="59"/>
      <c r="R54" s="97"/>
    </row>
    <row r="55" spans="1:19" ht="5.25" customHeight="1" thickBot="1" x14ac:dyDescent="0.8">
      <c r="A55" s="92"/>
      <c r="B55" s="93"/>
      <c r="C55" s="59"/>
      <c r="D55" s="95"/>
      <c r="E55" s="95"/>
      <c r="F55" s="95"/>
      <c r="G55" s="95"/>
      <c r="H55" s="95"/>
      <c r="I55" s="95"/>
      <c r="J55" s="95"/>
      <c r="K55" s="95"/>
      <c r="L55" s="96"/>
      <c r="M55" s="96"/>
      <c r="N55" s="96"/>
      <c r="O55" s="96"/>
      <c r="P55" s="96"/>
      <c r="Q55" s="59"/>
      <c r="R55" s="97"/>
    </row>
    <row r="56" spans="1:19" ht="3.75" hidden="1" customHeight="1" thickBot="1" x14ac:dyDescent="0.8">
      <c r="A56" s="92"/>
      <c r="B56" s="93"/>
      <c r="C56" s="59"/>
      <c r="D56" s="95"/>
      <c r="E56" s="95"/>
      <c r="F56" s="95"/>
      <c r="G56" s="95"/>
      <c r="H56" s="95"/>
      <c r="I56" s="95"/>
      <c r="J56" s="95"/>
      <c r="K56" s="95"/>
      <c r="L56" s="96"/>
      <c r="M56" s="96"/>
      <c r="N56" s="96"/>
      <c r="O56" s="96"/>
      <c r="P56" s="96"/>
      <c r="Q56" s="59"/>
      <c r="R56" s="97"/>
    </row>
    <row r="57" spans="1:19" ht="13" customHeight="1" x14ac:dyDescent="0.65">
      <c r="A57" s="92"/>
      <c r="B57" s="93"/>
      <c r="C57" s="98"/>
      <c r="D57" s="200" t="s">
        <v>121</v>
      </c>
      <c r="E57" s="200"/>
      <c r="F57" s="200"/>
      <c r="G57" s="200"/>
      <c r="H57" s="200"/>
      <c r="I57" s="200"/>
      <c r="J57" s="200"/>
      <c r="K57" s="200"/>
      <c r="L57" s="200"/>
      <c r="M57" s="200"/>
      <c r="N57" s="200"/>
      <c r="O57" s="200"/>
      <c r="P57" s="200"/>
      <c r="Q57" s="201"/>
      <c r="R57" s="97"/>
    </row>
    <row r="58" spans="1:19" ht="12" customHeight="1" x14ac:dyDescent="0.65">
      <c r="A58" s="92"/>
      <c r="B58" s="93"/>
      <c r="C58" s="99"/>
      <c r="D58" s="202"/>
      <c r="E58" s="202"/>
      <c r="F58" s="202"/>
      <c r="G58" s="202"/>
      <c r="H58" s="202"/>
      <c r="I58" s="202"/>
      <c r="J58" s="202"/>
      <c r="K58" s="202"/>
      <c r="L58" s="202"/>
      <c r="M58" s="202"/>
      <c r="N58" s="202"/>
      <c r="O58" s="202"/>
      <c r="P58" s="202"/>
      <c r="Q58" s="160"/>
      <c r="R58" s="97"/>
    </row>
    <row r="59" spans="1:19" ht="13" customHeight="1" x14ac:dyDescent="0.65">
      <c r="A59" s="92"/>
      <c r="B59" s="93"/>
      <c r="C59" s="99"/>
      <c r="D59" s="202"/>
      <c r="E59" s="202"/>
      <c r="F59" s="202"/>
      <c r="G59" s="202"/>
      <c r="H59" s="202"/>
      <c r="I59" s="202"/>
      <c r="J59" s="202"/>
      <c r="K59" s="202"/>
      <c r="L59" s="202"/>
      <c r="M59" s="202"/>
      <c r="N59" s="202"/>
      <c r="O59" s="202"/>
      <c r="P59" s="202"/>
      <c r="Q59" s="160"/>
      <c r="R59" s="97"/>
    </row>
    <row r="60" spans="1:19" ht="16" customHeight="1" thickBot="1" x14ac:dyDescent="0.8">
      <c r="A60" s="92"/>
      <c r="B60" s="93"/>
      <c r="C60" s="100"/>
      <c r="D60" s="203"/>
      <c r="E60" s="203"/>
      <c r="F60" s="203"/>
      <c r="G60" s="203"/>
      <c r="H60" s="203"/>
      <c r="I60" s="203"/>
      <c r="J60" s="203"/>
      <c r="K60" s="203"/>
      <c r="L60" s="203"/>
      <c r="M60" s="203"/>
      <c r="N60" s="203"/>
      <c r="O60" s="203"/>
      <c r="P60" s="203"/>
      <c r="Q60" s="204"/>
      <c r="R60" s="97"/>
    </row>
    <row r="61" spans="1:19" ht="7.5" customHeight="1" thickBot="1" x14ac:dyDescent="0.8">
      <c r="A61" s="92"/>
      <c r="B61" s="93"/>
      <c r="C61" s="59"/>
      <c r="D61" s="95"/>
      <c r="E61" s="101"/>
      <c r="F61" s="101"/>
      <c r="G61" s="101"/>
      <c r="H61" s="101"/>
      <c r="I61" s="101"/>
      <c r="J61" s="101"/>
      <c r="K61" s="101"/>
      <c r="L61" s="101"/>
      <c r="M61" s="101"/>
      <c r="N61" s="101"/>
      <c r="O61" s="101"/>
      <c r="P61" s="101"/>
      <c r="Q61" s="59"/>
      <c r="R61" s="97"/>
    </row>
    <row r="62" spans="1:19" ht="12" customHeight="1" x14ac:dyDescent="0.65">
      <c r="A62" s="92"/>
      <c r="B62" s="93"/>
      <c r="C62" s="98"/>
      <c r="D62" s="200" t="s">
        <v>145</v>
      </c>
      <c r="E62" s="200"/>
      <c r="F62" s="200"/>
      <c r="G62" s="200"/>
      <c r="H62" s="200"/>
      <c r="I62" s="200"/>
      <c r="J62" s="200"/>
      <c r="K62" s="200"/>
      <c r="L62" s="200"/>
      <c r="M62" s="200"/>
      <c r="N62" s="200"/>
      <c r="O62" s="200"/>
      <c r="P62" s="200"/>
      <c r="Q62" s="201"/>
      <c r="R62" s="97"/>
    </row>
    <row r="63" spans="1:19" ht="12" customHeight="1" x14ac:dyDescent="0.65">
      <c r="A63" s="92"/>
      <c r="B63" s="93"/>
      <c r="C63" s="99"/>
      <c r="D63" s="202"/>
      <c r="E63" s="202"/>
      <c r="F63" s="202"/>
      <c r="G63" s="202"/>
      <c r="H63" s="202"/>
      <c r="I63" s="202"/>
      <c r="J63" s="202"/>
      <c r="K63" s="202"/>
      <c r="L63" s="202"/>
      <c r="M63" s="202"/>
      <c r="N63" s="202"/>
      <c r="O63" s="202"/>
      <c r="P63" s="202"/>
      <c r="Q63" s="160"/>
      <c r="R63" s="97"/>
    </row>
    <row r="64" spans="1:19" ht="13" customHeight="1" x14ac:dyDescent="0.65">
      <c r="A64" s="92"/>
      <c r="B64" s="93"/>
      <c r="C64" s="99"/>
      <c r="D64" s="202"/>
      <c r="E64" s="202"/>
      <c r="F64" s="202"/>
      <c r="G64" s="202"/>
      <c r="H64" s="202"/>
      <c r="I64" s="202"/>
      <c r="J64" s="202"/>
      <c r="K64" s="202"/>
      <c r="L64" s="202"/>
      <c r="M64" s="202"/>
      <c r="N64" s="202"/>
      <c r="O64" s="202"/>
      <c r="P64" s="202"/>
      <c r="Q64" s="160"/>
      <c r="R64" s="97"/>
    </row>
    <row r="65" spans="1:18" ht="12" customHeight="1" x14ac:dyDescent="0.65">
      <c r="A65" s="92"/>
      <c r="B65" s="93"/>
      <c r="C65" s="99"/>
      <c r="D65" s="202"/>
      <c r="E65" s="202"/>
      <c r="F65" s="202"/>
      <c r="G65" s="202"/>
      <c r="H65" s="202"/>
      <c r="I65" s="202"/>
      <c r="J65" s="202"/>
      <c r="K65" s="202"/>
      <c r="L65" s="202"/>
      <c r="M65" s="202"/>
      <c r="N65" s="202"/>
      <c r="O65" s="202"/>
      <c r="P65" s="202"/>
      <c r="Q65" s="160"/>
      <c r="R65" s="97"/>
    </row>
    <row r="66" spans="1:18" ht="19" customHeight="1" thickBot="1" x14ac:dyDescent="0.8">
      <c r="A66" s="92"/>
      <c r="B66" s="93"/>
      <c r="C66" s="100"/>
      <c r="D66" s="203"/>
      <c r="E66" s="203"/>
      <c r="F66" s="203"/>
      <c r="G66" s="203"/>
      <c r="H66" s="203"/>
      <c r="I66" s="203"/>
      <c r="J66" s="203"/>
      <c r="K66" s="203"/>
      <c r="L66" s="203"/>
      <c r="M66" s="203"/>
      <c r="N66" s="203"/>
      <c r="O66" s="203"/>
      <c r="P66" s="203"/>
      <c r="Q66" s="204"/>
      <c r="R66" s="97"/>
    </row>
    <row r="67" spans="1:18" ht="8.25" customHeight="1" x14ac:dyDescent="0.65">
      <c r="A67" s="92"/>
      <c r="B67" s="93"/>
      <c r="C67" s="59"/>
      <c r="D67" s="95"/>
      <c r="E67" s="95"/>
      <c r="F67" s="95"/>
      <c r="G67" s="102"/>
      <c r="H67" s="102"/>
      <c r="I67" s="102"/>
      <c r="J67" s="102"/>
      <c r="K67" s="102"/>
      <c r="L67" s="102"/>
      <c r="M67" s="102"/>
      <c r="N67" s="102"/>
      <c r="O67" s="102"/>
      <c r="P67" s="102"/>
      <c r="Q67" s="59"/>
      <c r="R67" s="97"/>
    </row>
    <row r="68" spans="1:18" ht="4.5" customHeight="1" x14ac:dyDescent="0.65">
      <c r="A68" s="92"/>
      <c r="B68" s="93"/>
      <c r="C68" s="59"/>
      <c r="D68" s="95"/>
      <c r="E68" s="102"/>
      <c r="F68" s="102"/>
      <c r="G68" s="102"/>
      <c r="H68" s="102"/>
      <c r="I68" s="102"/>
      <c r="J68" s="102"/>
      <c r="K68" s="102"/>
      <c r="L68" s="102"/>
      <c r="M68" s="102"/>
      <c r="N68" s="102"/>
      <c r="O68" s="102"/>
      <c r="P68" s="102"/>
      <c r="Q68" s="59"/>
      <c r="R68" s="97"/>
    </row>
    <row r="69" spans="1:18" ht="14" thickBot="1" x14ac:dyDescent="0.8">
      <c r="A69" s="92"/>
      <c r="B69" s="93"/>
      <c r="C69" s="59"/>
      <c r="D69" s="171"/>
      <c r="E69" s="171"/>
      <c r="F69" s="171"/>
      <c r="G69" s="171"/>
      <c r="H69" s="171"/>
      <c r="I69" s="171"/>
      <c r="J69" s="103"/>
      <c r="K69" s="103"/>
      <c r="L69" s="171"/>
      <c r="M69" s="205"/>
      <c r="N69" s="205"/>
      <c r="O69" s="103"/>
      <c r="P69" s="83"/>
      <c r="Q69" s="123"/>
      <c r="R69" s="97"/>
    </row>
    <row r="70" spans="1:18" x14ac:dyDescent="0.65">
      <c r="A70" s="92"/>
      <c r="B70" s="93"/>
      <c r="C70" s="59"/>
      <c r="D70" s="198" t="s">
        <v>23</v>
      </c>
      <c r="E70" s="198"/>
      <c r="F70" s="198"/>
      <c r="G70" s="198"/>
      <c r="H70" s="198"/>
      <c r="I70" s="198"/>
      <c r="J70" s="95"/>
      <c r="K70" s="95"/>
      <c r="L70" s="198" t="s">
        <v>24</v>
      </c>
      <c r="M70" s="198"/>
      <c r="N70" s="198"/>
      <c r="O70" s="95"/>
      <c r="P70" s="104" t="s">
        <v>2</v>
      </c>
      <c r="Q70" s="105"/>
      <c r="R70" s="97"/>
    </row>
    <row r="71" spans="1:18" ht="14" thickBot="1" x14ac:dyDescent="0.8">
      <c r="A71" s="11"/>
      <c r="B71" s="195" t="s">
        <v>125</v>
      </c>
      <c r="C71" s="195"/>
      <c r="D71" s="196"/>
      <c r="E71" s="196"/>
      <c r="F71" s="196"/>
      <c r="G71" s="196"/>
      <c r="H71" s="196"/>
      <c r="I71" s="196"/>
      <c r="J71" s="196"/>
      <c r="K71" s="196"/>
      <c r="L71" s="196"/>
      <c r="M71" s="196"/>
      <c r="N71" s="196"/>
      <c r="O71" s="196"/>
      <c r="P71" s="196"/>
      <c r="Q71" s="195"/>
      <c r="R71" s="197"/>
    </row>
    <row r="72" spans="1:18" ht="14" thickTop="1" x14ac:dyDescent="0.65">
      <c r="B72" s="92"/>
      <c r="C72" s="92"/>
      <c r="D72" s="75"/>
      <c r="E72" s="75"/>
      <c r="F72" s="75"/>
      <c r="G72" s="75"/>
      <c r="H72" s="75"/>
      <c r="I72" s="75"/>
      <c r="J72" s="75"/>
      <c r="K72" s="75"/>
      <c r="L72" s="75"/>
      <c r="M72" s="75"/>
      <c r="N72" s="75"/>
      <c r="O72" s="75"/>
      <c r="P72" s="75"/>
      <c r="Q72" s="92"/>
      <c r="R72" s="92"/>
    </row>
    <row r="73" spans="1:18" x14ac:dyDescent="0.65">
      <c r="B73" s="92"/>
      <c r="C73" s="92"/>
      <c r="D73" s="75"/>
      <c r="E73" s="75"/>
      <c r="F73" s="75"/>
      <c r="G73" s="75"/>
      <c r="H73" s="75"/>
      <c r="I73" s="75"/>
      <c r="J73" s="75"/>
      <c r="K73" s="75"/>
      <c r="L73" s="75"/>
      <c r="M73" s="75"/>
      <c r="N73" s="75"/>
      <c r="O73" s="75"/>
      <c r="P73" s="75"/>
      <c r="Q73" s="92"/>
      <c r="R73" s="92"/>
    </row>
    <row r="74" spans="1:18" ht="48" customHeight="1" x14ac:dyDescent="0.65">
      <c r="B74" s="92"/>
      <c r="C74" s="92"/>
      <c r="D74" s="75"/>
      <c r="E74" s="75"/>
      <c r="F74" s="75"/>
      <c r="G74" s="75"/>
      <c r="H74" s="75"/>
      <c r="I74" s="75"/>
      <c r="J74" s="75"/>
      <c r="K74" s="75"/>
      <c r="L74" s="75"/>
      <c r="M74" s="75"/>
      <c r="N74" s="75"/>
      <c r="O74" s="75"/>
      <c r="P74" s="75"/>
      <c r="Q74" s="92"/>
      <c r="R74" s="92"/>
    </row>
    <row r="75" spans="1:18" x14ac:dyDescent="0.65">
      <c r="B75" s="92"/>
      <c r="C75" s="92"/>
      <c r="D75" s="75"/>
      <c r="E75" s="75"/>
      <c r="F75" s="75"/>
      <c r="G75" s="75"/>
      <c r="H75" s="75"/>
      <c r="I75" s="75"/>
      <c r="J75" s="75"/>
      <c r="K75" s="75"/>
      <c r="L75" s="75"/>
      <c r="M75" s="75"/>
      <c r="N75" s="75"/>
      <c r="O75" s="75"/>
      <c r="P75" s="75"/>
      <c r="Q75" s="92"/>
      <c r="R75" s="92"/>
    </row>
    <row r="76" spans="1:18" x14ac:dyDescent="0.65">
      <c r="B76" s="92"/>
      <c r="C76" s="92"/>
      <c r="D76" s="75"/>
      <c r="E76" s="75"/>
      <c r="F76" s="75"/>
      <c r="G76" s="75"/>
      <c r="H76" s="75"/>
      <c r="I76" s="75"/>
      <c r="J76" s="75"/>
      <c r="K76" s="75"/>
      <c r="L76" s="75"/>
      <c r="M76" s="75"/>
      <c r="N76" s="75"/>
      <c r="O76" s="75"/>
      <c r="P76" s="75"/>
      <c r="Q76" s="92"/>
      <c r="R76" s="92"/>
    </row>
    <row r="77" spans="1:18" ht="14" thickBot="1" x14ac:dyDescent="0.8">
      <c r="B77" s="92"/>
      <c r="C77" s="92"/>
      <c r="D77" s="75"/>
      <c r="E77" s="75"/>
      <c r="F77" s="75"/>
      <c r="G77" s="75"/>
      <c r="H77" s="75"/>
      <c r="I77" s="75"/>
      <c r="J77" s="75"/>
      <c r="K77" s="75"/>
      <c r="L77" s="75"/>
      <c r="M77" s="75"/>
      <c r="N77" s="75"/>
      <c r="O77" s="75"/>
      <c r="P77" s="75"/>
      <c r="Q77" s="92"/>
      <c r="R77" s="92"/>
    </row>
    <row r="78" spans="1:18" ht="14" thickTop="1" x14ac:dyDescent="0.65">
      <c r="B78" s="124"/>
      <c r="C78" s="125"/>
      <c r="D78" s="126"/>
      <c r="E78" s="126"/>
      <c r="F78" s="126"/>
      <c r="G78" s="126"/>
      <c r="H78" s="126"/>
      <c r="I78" s="126"/>
      <c r="J78" s="126"/>
      <c r="K78" s="126"/>
      <c r="L78" s="126"/>
      <c r="M78" s="126"/>
      <c r="N78" s="126"/>
      <c r="O78" s="126"/>
      <c r="P78" s="126"/>
      <c r="Q78" s="125"/>
      <c r="R78" s="127"/>
    </row>
    <row r="79" spans="1:18" ht="14" thickBot="1" x14ac:dyDescent="0.8">
      <c r="B79" s="93"/>
      <c r="C79" s="158" t="s">
        <v>11</v>
      </c>
      <c r="D79" s="165"/>
      <c r="E79" s="165"/>
      <c r="F79" s="165"/>
      <c r="G79" s="165"/>
      <c r="H79" s="165"/>
      <c r="I79" s="165"/>
      <c r="J79" s="165"/>
      <c r="K79" s="165"/>
      <c r="L79" s="165"/>
      <c r="M79" s="165"/>
      <c r="N79" s="165"/>
      <c r="O79" s="165"/>
      <c r="P79" s="165"/>
      <c r="Q79" s="59"/>
      <c r="R79" s="97"/>
    </row>
    <row r="80" spans="1:18" ht="19" customHeight="1" x14ac:dyDescent="0.65">
      <c r="B80" s="128"/>
      <c r="C80" s="155" t="s">
        <v>154</v>
      </c>
      <c r="D80" s="156"/>
      <c r="E80" s="156"/>
      <c r="F80" s="156"/>
      <c r="G80" s="156"/>
      <c r="H80" s="156"/>
      <c r="I80" s="156"/>
      <c r="J80" s="156"/>
      <c r="K80" s="156"/>
      <c r="L80" s="156"/>
      <c r="M80" s="156"/>
      <c r="N80" s="156"/>
      <c r="O80" s="156"/>
      <c r="P80" s="157"/>
      <c r="Q80" s="59"/>
      <c r="R80" s="97"/>
    </row>
    <row r="81" spans="1:21" ht="15" customHeight="1" x14ac:dyDescent="0.65">
      <c r="B81" s="128"/>
      <c r="C81" s="99"/>
      <c r="D81" s="129"/>
      <c r="E81" s="129"/>
      <c r="F81" s="129"/>
      <c r="G81" s="129"/>
      <c r="H81" s="129"/>
      <c r="I81" s="129"/>
      <c r="J81" s="129"/>
      <c r="K81" s="129"/>
      <c r="L81" s="129"/>
      <c r="M81" s="129"/>
      <c r="N81" s="129"/>
      <c r="O81" s="129"/>
      <c r="P81" s="130"/>
      <c r="Q81" s="59"/>
      <c r="R81" s="97"/>
    </row>
    <row r="82" spans="1:21" ht="14" thickBot="1" x14ac:dyDescent="0.8">
      <c r="B82" s="128"/>
      <c r="C82" s="99"/>
      <c r="D82" s="87"/>
      <c r="E82" s="88" t="s">
        <v>155</v>
      </c>
      <c r="F82" s="88"/>
      <c r="G82" s="131"/>
      <c r="H82" s="59"/>
      <c r="I82" s="59"/>
      <c r="J82" s="131"/>
      <c r="K82" s="131"/>
      <c r="L82" s="87"/>
      <c r="M82" s="88" t="s">
        <v>156</v>
      </c>
      <c r="N82" s="131"/>
      <c r="O82" s="59"/>
      <c r="P82" s="122"/>
      <c r="Q82" s="59"/>
      <c r="R82" s="97"/>
    </row>
    <row r="83" spans="1:21" x14ac:dyDescent="0.65">
      <c r="B83" s="128"/>
      <c r="C83" s="99"/>
      <c r="D83" s="132"/>
      <c r="E83" s="133"/>
      <c r="F83" s="59"/>
      <c r="G83" s="131"/>
      <c r="H83" s="59"/>
      <c r="I83" s="59"/>
      <c r="J83" s="131"/>
      <c r="K83" s="131"/>
      <c r="L83" s="134"/>
      <c r="M83" s="131"/>
      <c r="N83" s="131"/>
      <c r="O83" s="131"/>
      <c r="P83" s="122"/>
      <c r="Q83" s="59"/>
      <c r="R83" s="97"/>
    </row>
    <row r="84" spans="1:21" ht="14" thickBot="1" x14ac:dyDescent="0.8">
      <c r="B84" s="128"/>
      <c r="C84" s="99"/>
      <c r="D84" s="87"/>
      <c r="E84" s="133" t="s">
        <v>12</v>
      </c>
      <c r="F84" s="59"/>
      <c r="G84" s="131"/>
      <c r="H84" s="59"/>
      <c r="I84" s="59"/>
      <c r="J84" s="131"/>
      <c r="K84" s="131"/>
      <c r="L84" s="87"/>
      <c r="M84" s="88" t="s">
        <v>157</v>
      </c>
      <c r="N84" s="88"/>
      <c r="O84" s="131"/>
      <c r="P84" s="122"/>
      <c r="Q84" s="59"/>
      <c r="R84" s="97"/>
      <c r="U84" s="7"/>
    </row>
    <row r="85" spans="1:21" x14ac:dyDescent="0.65">
      <c r="B85" s="128"/>
      <c r="C85" s="99"/>
      <c r="D85" s="132"/>
      <c r="E85" s="131"/>
      <c r="F85" s="59"/>
      <c r="G85" s="131"/>
      <c r="H85" s="59"/>
      <c r="I85" s="59"/>
      <c r="J85" s="131"/>
      <c r="K85" s="131"/>
      <c r="L85" s="134"/>
      <c r="M85" s="131"/>
      <c r="N85" s="131"/>
      <c r="O85" s="131"/>
      <c r="P85" s="122"/>
      <c r="Q85" s="59"/>
      <c r="R85" s="97"/>
    </row>
    <row r="86" spans="1:21" ht="14" thickBot="1" x14ac:dyDescent="0.8">
      <c r="B86" s="128"/>
      <c r="C86" s="99"/>
      <c r="D86" s="87"/>
      <c r="E86" s="133" t="s">
        <v>13</v>
      </c>
      <c r="F86" s="59"/>
      <c r="G86" s="131"/>
      <c r="H86" s="59"/>
      <c r="I86" s="59"/>
      <c r="J86" s="131"/>
      <c r="K86" s="131"/>
      <c r="L86" s="87"/>
      <c r="M86" s="88" t="s">
        <v>25</v>
      </c>
      <c r="N86" s="88"/>
      <c r="O86" s="88"/>
      <c r="P86" s="122"/>
      <c r="Q86" s="59"/>
      <c r="R86" s="97"/>
    </row>
    <row r="87" spans="1:21" ht="14" thickBot="1" x14ac:dyDescent="0.8">
      <c r="B87" s="128"/>
      <c r="C87" s="100"/>
      <c r="D87" s="111"/>
      <c r="E87" s="111"/>
      <c r="F87" s="111"/>
      <c r="G87" s="111"/>
      <c r="H87" s="111"/>
      <c r="I87" s="111"/>
      <c r="J87" s="111"/>
      <c r="K87" s="111"/>
      <c r="L87" s="111"/>
      <c r="M87" s="111"/>
      <c r="N87" s="111"/>
      <c r="O87" s="111"/>
      <c r="P87" s="135"/>
      <c r="Q87" s="59"/>
      <c r="R87" s="97"/>
    </row>
    <row r="88" spans="1:21" x14ac:dyDescent="0.65">
      <c r="B88" s="93"/>
      <c r="C88" s="59"/>
      <c r="D88" s="134"/>
      <c r="E88" s="131"/>
      <c r="F88" s="59"/>
      <c r="G88" s="131"/>
      <c r="H88" s="59"/>
      <c r="I88" s="59"/>
      <c r="J88" s="131"/>
      <c r="K88" s="131"/>
      <c r="L88" s="59"/>
      <c r="M88" s="59"/>
      <c r="N88" s="59"/>
      <c r="O88" s="59"/>
      <c r="P88" s="131"/>
      <c r="Q88" s="59"/>
      <c r="R88" s="97"/>
    </row>
    <row r="89" spans="1:21" ht="14" thickBot="1" x14ac:dyDescent="0.8">
      <c r="B89" s="93"/>
      <c r="C89" s="158" t="s">
        <v>14</v>
      </c>
      <c r="D89" s="158"/>
      <c r="E89" s="158"/>
      <c r="F89" s="158"/>
      <c r="G89" s="158"/>
      <c r="H89" s="158"/>
      <c r="I89" s="158"/>
      <c r="J89" s="158"/>
      <c r="K89" s="158"/>
      <c r="L89" s="158"/>
      <c r="M89" s="158"/>
      <c r="N89" s="158"/>
      <c r="O89" s="158"/>
      <c r="P89" s="158"/>
      <c r="Q89" s="59"/>
      <c r="R89" s="97"/>
    </row>
    <row r="90" spans="1:21" ht="4" customHeight="1" x14ac:dyDescent="0.65">
      <c r="B90" s="93"/>
      <c r="C90" s="98"/>
      <c r="D90" s="115"/>
      <c r="E90" s="116"/>
      <c r="F90" s="116"/>
      <c r="G90" s="116"/>
      <c r="H90" s="116"/>
      <c r="I90" s="116"/>
      <c r="J90" s="116"/>
      <c r="K90" s="116"/>
      <c r="L90" s="116"/>
      <c r="M90" s="116"/>
      <c r="N90" s="116"/>
      <c r="O90" s="116"/>
      <c r="P90" s="117"/>
      <c r="Q90" s="59"/>
      <c r="R90" s="97"/>
    </row>
    <row r="91" spans="1:21" ht="28" customHeight="1" x14ac:dyDescent="0.65">
      <c r="B91" s="93"/>
      <c r="C91" s="99"/>
      <c r="D91" s="159" t="s">
        <v>160</v>
      </c>
      <c r="E91" s="159"/>
      <c r="F91" s="159"/>
      <c r="G91" s="159"/>
      <c r="H91" s="159"/>
      <c r="I91" s="159"/>
      <c r="J91" s="159"/>
      <c r="K91" s="159"/>
      <c r="L91" s="159"/>
      <c r="M91" s="159"/>
      <c r="N91" s="159"/>
      <c r="O91" s="159"/>
      <c r="P91" s="160"/>
      <c r="Q91" s="59"/>
      <c r="R91" s="97"/>
    </row>
    <row r="92" spans="1:21" x14ac:dyDescent="0.65">
      <c r="B92" s="93"/>
      <c r="C92" s="99"/>
      <c r="D92" s="136"/>
      <c r="E92" s="136"/>
      <c r="F92" s="138"/>
      <c r="G92" s="138"/>
      <c r="H92" s="138"/>
      <c r="I92" s="138"/>
      <c r="J92" s="59"/>
      <c r="K92" s="59"/>
      <c r="L92" s="154"/>
      <c r="M92" s="154"/>
      <c r="N92" s="154"/>
      <c r="O92" s="154"/>
      <c r="P92" s="137"/>
      <c r="Q92" s="59"/>
      <c r="R92" s="97"/>
    </row>
    <row r="93" spans="1:21" ht="17" customHeight="1" thickBot="1" x14ac:dyDescent="0.8">
      <c r="B93" s="93"/>
      <c r="C93" s="99"/>
      <c r="D93" s="224" t="s">
        <v>142</v>
      </c>
      <c r="E93" s="224"/>
      <c r="F93" s="227"/>
      <c r="G93" s="227"/>
      <c r="H93" s="227"/>
      <c r="I93" s="227"/>
      <c r="J93" s="59"/>
      <c r="K93" s="118" t="s">
        <v>161</v>
      </c>
      <c r="L93" s="230"/>
      <c r="M93" s="230"/>
      <c r="N93" s="230"/>
      <c r="O93" s="230"/>
      <c r="P93" s="109"/>
      <c r="Q93" s="59"/>
      <c r="R93" s="97"/>
    </row>
    <row r="94" spans="1:21" ht="5" customHeight="1" thickBot="1" x14ac:dyDescent="0.8">
      <c r="B94" s="93"/>
      <c r="C94" s="100"/>
      <c r="D94" s="111"/>
      <c r="E94" s="111"/>
      <c r="F94" s="111"/>
      <c r="G94" s="111"/>
      <c r="H94" s="111"/>
      <c r="I94" s="111"/>
      <c r="J94" s="111"/>
      <c r="K94" s="111"/>
      <c r="L94" s="111"/>
      <c r="M94" s="111"/>
      <c r="N94" s="111"/>
      <c r="O94" s="111"/>
      <c r="P94" s="113"/>
      <c r="Q94" s="59"/>
      <c r="R94" s="97"/>
    </row>
    <row r="95" spans="1:21" ht="13.5" customHeight="1" x14ac:dyDescent="0.65">
      <c r="A95" s="92"/>
      <c r="B95" s="93"/>
      <c r="C95" s="59"/>
      <c r="D95" s="59"/>
      <c r="E95" s="59"/>
      <c r="F95" s="59"/>
      <c r="G95" s="59"/>
      <c r="H95" s="59"/>
      <c r="I95" s="59"/>
      <c r="J95" s="59"/>
      <c r="K95" s="59"/>
      <c r="L95" s="59"/>
      <c r="M95" s="59"/>
      <c r="N95" s="59"/>
      <c r="O95" s="59"/>
      <c r="P95" s="59"/>
      <c r="Q95" s="59"/>
      <c r="R95" s="97"/>
    </row>
    <row r="96" spans="1:21" ht="14" thickBot="1" x14ac:dyDescent="0.8">
      <c r="A96" s="92"/>
      <c r="B96" s="93"/>
      <c r="C96" s="158" t="s">
        <v>158</v>
      </c>
      <c r="D96" s="158"/>
      <c r="E96" s="158"/>
      <c r="F96" s="158"/>
      <c r="G96" s="158"/>
      <c r="H96" s="158"/>
      <c r="I96" s="158"/>
      <c r="J96" s="158"/>
      <c r="K96" s="158"/>
      <c r="L96" s="158"/>
      <c r="M96" s="158"/>
      <c r="N96" s="158"/>
      <c r="O96" s="158"/>
      <c r="P96" s="158"/>
      <c r="Q96" s="59"/>
      <c r="R96" s="97"/>
    </row>
    <row r="97" spans="1:22" ht="5" customHeight="1" x14ac:dyDescent="0.65">
      <c r="A97" s="92"/>
      <c r="B97" s="93"/>
      <c r="C97" s="98"/>
      <c r="D97" s="115"/>
      <c r="E97" s="116"/>
      <c r="F97" s="116"/>
      <c r="G97" s="116"/>
      <c r="H97" s="116"/>
      <c r="I97" s="116"/>
      <c r="J97" s="116"/>
      <c r="K97" s="116"/>
      <c r="L97" s="116"/>
      <c r="M97" s="116"/>
      <c r="N97" s="116"/>
      <c r="O97" s="116"/>
      <c r="P97" s="117"/>
      <c r="Q97" s="59"/>
      <c r="R97" s="97"/>
    </row>
    <row r="98" spans="1:22" ht="22" customHeight="1" x14ac:dyDescent="0.65">
      <c r="A98" s="92"/>
      <c r="B98" s="93"/>
      <c r="C98" s="99"/>
      <c r="D98" s="228" t="s">
        <v>159</v>
      </c>
      <c r="E98" s="228"/>
      <c r="F98" s="228"/>
      <c r="G98" s="228"/>
      <c r="H98" s="228"/>
      <c r="I98" s="228"/>
      <c r="J98" s="228"/>
      <c r="K98" s="228"/>
      <c r="L98" s="228"/>
      <c r="M98" s="228"/>
      <c r="N98" s="228"/>
      <c r="O98" s="228"/>
      <c r="P98" s="229"/>
      <c r="Q98" s="59"/>
      <c r="R98" s="97"/>
      <c r="T98"/>
      <c r="U98"/>
      <c r="V98"/>
    </row>
    <row r="99" spans="1:22" ht="12.75" customHeight="1" thickBot="1" x14ac:dyDescent="0.8">
      <c r="A99" s="92"/>
      <c r="B99" s="93"/>
      <c r="C99" s="99"/>
      <c r="D99" s="226" t="s">
        <v>163</v>
      </c>
      <c r="E99" s="226"/>
      <c r="F99" s="227"/>
      <c r="G99" s="227"/>
      <c r="H99" s="227"/>
      <c r="I99" s="227"/>
      <c r="J99" s="227"/>
      <c r="K99" s="59"/>
      <c r="L99" s="138"/>
      <c r="M99" s="138"/>
      <c r="N99" s="138"/>
      <c r="O99" s="138"/>
      <c r="P99" s="109"/>
      <c r="Q99" s="59"/>
      <c r="R99" s="97"/>
      <c r="T99"/>
      <c r="U99"/>
      <c r="V99"/>
    </row>
    <row r="100" spans="1:22" x14ac:dyDescent="0.65">
      <c r="A100" s="92"/>
      <c r="B100" s="93"/>
      <c r="C100" s="99"/>
      <c r="D100" s="59"/>
      <c r="E100" s="59"/>
      <c r="F100" s="59"/>
      <c r="G100" s="59"/>
      <c r="H100" s="59"/>
      <c r="I100" s="59"/>
      <c r="J100" s="59"/>
      <c r="K100" s="59"/>
      <c r="L100" s="59"/>
      <c r="M100" s="59"/>
      <c r="N100" s="59"/>
      <c r="O100" s="59"/>
      <c r="P100" s="109"/>
      <c r="Q100" s="59"/>
      <c r="R100" s="97"/>
      <c r="T100"/>
      <c r="U100"/>
      <c r="V100"/>
    </row>
    <row r="101" spans="1:22" ht="14" thickBot="1" x14ac:dyDescent="0.8">
      <c r="A101" s="92"/>
      <c r="B101" s="93"/>
      <c r="C101" s="99"/>
      <c r="D101" s="59"/>
      <c r="E101" s="118" t="s">
        <v>141</v>
      </c>
      <c r="F101" s="223"/>
      <c r="G101" s="223"/>
      <c r="H101" s="223"/>
      <c r="I101" s="223"/>
      <c r="J101" s="223"/>
      <c r="K101" s="223"/>
      <c r="L101" s="223"/>
      <c r="M101" s="223"/>
      <c r="N101" s="223"/>
      <c r="O101" s="223"/>
      <c r="P101" s="109"/>
      <c r="Q101" s="59"/>
      <c r="R101" s="97"/>
      <c r="T101"/>
      <c r="U101"/>
      <c r="V101"/>
    </row>
    <row r="102" spans="1:22" x14ac:dyDescent="0.65">
      <c r="A102" s="92"/>
      <c r="B102" s="93"/>
      <c r="C102" s="99"/>
      <c r="D102" s="59"/>
      <c r="E102" s="59"/>
      <c r="F102" s="59"/>
      <c r="G102" s="59"/>
      <c r="H102" s="59"/>
      <c r="I102" s="59"/>
      <c r="J102" s="59"/>
      <c r="K102" s="59"/>
      <c r="L102" s="59"/>
      <c r="M102" s="59"/>
      <c r="N102" s="59"/>
      <c r="O102" s="59"/>
      <c r="P102" s="109"/>
      <c r="Q102" s="59"/>
      <c r="R102" s="97"/>
      <c r="T102"/>
      <c r="U102"/>
      <c r="V102"/>
    </row>
    <row r="103" spans="1:22" x14ac:dyDescent="0.65">
      <c r="A103" s="92"/>
      <c r="B103" s="93"/>
      <c r="C103" s="99"/>
      <c r="D103" s="59"/>
      <c r="E103" s="59" t="s">
        <v>146</v>
      </c>
      <c r="F103" s="59"/>
      <c r="G103" s="59"/>
      <c r="H103" s="59"/>
      <c r="I103" s="59"/>
      <c r="J103" s="59"/>
      <c r="K103" s="59"/>
      <c r="L103" s="59"/>
      <c r="M103" s="59"/>
      <c r="N103" s="59"/>
      <c r="O103" s="59"/>
      <c r="P103" s="109"/>
      <c r="Q103" s="59"/>
      <c r="R103" s="97"/>
      <c r="T103"/>
      <c r="U103"/>
      <c r="V103"/>
    </row>
    <row r="104" spans="1:22" x14ac:dyDescent="0.65">
      <c r="A104" s="92"/>
      <c r="B104" s="93"/>
      <c r="C104" s="99"/>
      <c r="D104" s="59"/>
      <c r="E104" s="59"/>
      <c r="F104" s="59"/>
      <c r="G104" s="59"/>
      <c r="H104" s="59"/>
      <c r="I104" s="59"/>
      <c r="J104" s="59"/>
      <c r="K104" s="59"/>
      <c r="L104" s="59"/>
      <c r="M104" s="59"/>
      <c r="N104" s="59"/>
      <c r="O104" s="59"/>
      <c r="P104" s="109"/>
      <c r="Q104" s="59"/>
      <c r="R104" s="97"/>
      <c r="T104"/>
      <c r="U104"/>
      <c r="V104"/>
    </row>
    <row r="105" spans="1:22" ht="14" thickBot="1" x14ac:dyDescent="0.8">
      <c r="A105" s="92"/>
      <c r="B105" s="93"/>
      <c r="C105" s="99"/>
      <c r="D105" s="59"/>
      <c r="E105" s="118" t="s">
        <v>140</v>
      </c>
      <c r="F105" s="222"/>
      <c r="G105" s="223"/>
      <c r="H105" s="223"/>
      <c r="I105" s="225" t="s">
        <v>147</v>
      </c>
      <c r="J105" s="225"/>
      <c r="K105" s="225"/>
      <c r="L105" s="225"/>
      <c r="M105" s="225"/>
      <c r="N105" s="225"/>
      <c r="O105" s="225"/>
      <c r="P105" s="139"/>
      <c r="Q105" s="59"/>
      <c r="R105" s="97"/>
      <c r="T105"/>
      <c r="U105"/>
      <c r="V105"/>
    </row>
    <row r="106" spans="1:22" ht="5" customHeight="1" thickBot="1" x14ac:dyDescent="0.8">
      <c r="A106" s="92"/>
      <c r="B106" s="93"/>
      <c r="C106" s="100"/>
      <c r="D106" s="111"/>
      <c r="E106" s="111"/>
      <c r="F106" s="111"/>
      <c r="G106" s="111"/>
      <c r="H106" s="111"/>
      <c r="I106" s="111"/>
      <c r="J106" s="111"/>
      <c r="K106" s="111"/>
      <c r="L106" s="111"/>
      <c r="M106" s="111"/>
      <c r="N106" s="111"/>
      <c r="O106" s="111"/>
      <c r="P106" s="113"/>
      <c r="Q106" s="59"/>
      <c r="R106" s="97"/>
      <c r="T106"/>
      <c r="U106"/>
      <c r="V106"/>
    </row>
    <row r="107" spans="1:22" ht="14" thickBot="1" x14ac:dyDescent="0.8">
      <c r="A107" s="92"/>
      <c r="B107" s="119"/>
      <c r="C107" s="120"/>
      <c r="D107" s="121"/>
      <c r="E107" s="121"/>
      <c r="F107" s="121"/>
      <c r="G107" s="121"/>
      <c r="H107" s="121"/>
      <c r="I107" s="121"/>
      <c r="J107" s="121"/>
      <c r="K107" s="121"/>
      <c r="L107" s="121"/>
      <c r="M107" s="121"/>
      <c r="N107" s="121"/>
      <c r="O107" s="121"/>
      <c r="P107" s="121"/>
      <c r="Q107" s="120"/>
      <c r="R107" s="140"/>
      <c r="T107"/>
      <c r="U107"/>
      <c r="V107"/>
    </row>
    <row r="108" spans="1:22" ht="14" thickTop="1" x14ac:dyDescent="0.65">
      <c r="B108" s="59"/>
      <c r="C108" s="59"/>
      <c r="D108" s="95"/>
      <c r="E108" s="141"/>
      <c r="F108" s="141"/>
      <c r="G108" s="141"/>
      <c r="H108" s="142"/>
      <c r="I108" s="95"/>
      <c r="J108" s="95"/>
      <c r="K108" s="95"/>
      <c r="L108" s="95"/>
      <c r="M108" s="95"/>
      <c r="N108" s="95"/>
      <c r="O108" s="95"/>
      <c r="P108" s="95"/>
      <c r="Q108" s="59"/>
      <c r="R108" s="38" t="s">
        <v>165</v>
      </c>
      <c r="T108"/>
      <c r="U108"/>
      <c r="V108"/>
    </row>
    <row r="109" spans="1:22" x14ac:dyDescent="0.65">
      <c r="B109" s="7"/>
      <c r="C109" s="7"/>
      <c r="D109" s="68"/>
      <c r="E109" s="68"/>
      <c r="F109" s="68"/>
      <c r="G109" s="68"/>
      <c r="H109" s="68"/>
      <c r="I109" s="68"/>
      <c r="J109" s="68"/>
      <c r="K109" s="68"/>
      <c r="L109" s="68"/>
      <c r="M109" s="68"/>
      <c r="N109" s="68"/>
      <c r="O109" s="68"/>
      <c r="P109" s="68"/>
      <c r="Q109" s="7"/>
      <c r="R109" s="7"/>
      <c r="T109"/>
      <c r="U109"/>
      <c r="V109"/>
    </row>
    <row r="110" spans="1:22" x14ac:dyDescent="0.65">
      <c r="B110" s="7"/>
      <c r="C110" s="7"/>
      <c r="D110" s="68"/>
      <c r="E110" s="68"/>
      <c r="F110" s="68"/>
      <c r="G110" s="68"/>
      <c r="H110" s="68"/>
      <c r="I110" s="68"/>
      <c r="J110" s="68"/>
      <c r="K110" s="68"/>
      <c r="L110" s="68"/>
      <c r="M110" s="68"/>
      <c r="N110" s="68"/>
      <c r="O110" s="68"/>
      <c r="P110" s="68"/>
      <c r="Q110" s="7"/>
      <c r="R110" s="7"/>
      <c r="T110"/>
      <c r="U110"/>
      <c r="V110"/>
    </row>
    <row r="111" spans="1:22" x14ac:dyDescent="0.65">
      <c r="B111" s="7"/>
      <c r="C111" s="7"/>
      <c r="D111" s="68"/>
      <c r="E111" s="68"/>
      <c r="F111" s="68"/>
      <c r="G111" s="68"/>
      <c r="H111" s="68"/>
      <c r="I111" s="68"/>
      <c r="J111" s="68"/>
      <c r="K111" s="68"/>
      <c r="L111" s="68"/>
      <c r="M111" s="68"/>
      <c r="N111" s="68"/>
      <c r="O111" s="68"/>
      <c r="P111" s="68"/>
      <c r="Q111" s="7"/>
      <c r="R111" s="7"/>
    </row>
    <row r="112" spans="1:22" x14ac:dyDescent="0.65">
      <c r="B112" s="7"/>
      <c r="C112" s="85"/>
      <c r="D112" s="77"/>
      <c r="E112" s="77"/>
      <c r="F112" s="77"/>
      <c r="G112" s="77"/>
      <c r="H112" s="77"/>
      <c r="I112" s="77"/>
      <c r="J112" s="77"/>
      <c r="K112" s="77"/>
      <c r="L112" s="77"/>
      <c r="M112" s="77"/>
      <c r="N112" s="77"/>
      <c r="O112" s="77"/>
      <c r="P112" s="77"/>
      <c r="Q112" s="7"/>
      <c r="R112" s="7"/>
    </row>
    <row r="113" spans="2:18" x14ac:dyDescent="0.65">
      <c r="B113" s="7"/>
      <c r="C113" s="7"/>
      <c r="D113" s="68"/>
      <c r="E113" s="68"/>
      <c r="F113" s="68"/>
      <c r="G113" s="68"/>
      <c r="H113" s="68"/>
      <c r="I113" s="68"/>
      <c r="J113" s="68"/>
      <c r="K113" s="68"/>
      <c r="L113" s="68"/>
      <c r="M113" s="68"/>
      <c r="N113" s="68"/>
      <c r="O113" s="68"/>
      <c r="P113" s="68"/>
      <c r="Q113" s="7"/>
      <c r="R113" s="7"/>
    </row>
    <row r="114" spans="2:18" x14ac:dyDescent="0.65">
      <c r="B114" s="7"/>
      <c r="C114" s="7"/>
      <c r="D114" s="68"/>
      <c r="E114" s="68"/>
      <c r="F114" s="68"/>
      <c r="G114" s="68"/>
      <c r="H114" s="68"/>
      <c r="I114" s="68"/>
      <c r="J114" s="68"/>
      <c r="K114" s="68"/>
      <c r="L114" s="68"/>
      <c r="M114" s="68"/>
      <c r="N114" s="68"/>
      <c r="O114" s="68"/>
      <c r="P114" s="68"/>
      <c r="Q114" s="7"/>
      <c r="R114" s="7"/>
    </row>
    <row r="115" spans="2:18" x14ac:dyDescent="0.65">
      <c r="B115" s="7"/>
      <c r="C115" s="7"/>
      <c r="D115" s="68"/>
      <c r="E115" s="80"/>
      <c r="F115" s="86"/>
      <c r="G115" s="86"/>
      <c r="H115" s="80"/>
      <c r="I115" s="86"/>
      <c r="J115" s="86"/>
      <c r="K115" s="68"/>
      <c r="L115" s="80"/>
      <c r="M115" s="86"/>
      <c r="N115" s="80"/>
      <c r="O115" s="86"/>
      <c r="P115" s="68"/>
      <c r="Q115" s="7"/>
      <c r="R115" s="7"/>
    </row>
    <row r="116" spans="2:18" x14ac:dyDescent="0.65">
      <c r="B116" s="7"/>
      <c r="C116" s="7"/>
      <c r="D116" s="68"/>
      <c r="E116" s="68"/>
      <c r="F116" s="68"/>
      <c r="G116" s="78"/>
      <c r="H116" s="68"/>
      <c r="I116" s="68"/>
      <c r="J116" s="68"/>
      <c r="K116" s="68"/>
      <c r="L116" s="68"/>
      <c r="M116" s="68"/>
      <c r="N116" s="68"/>
      <c r="O116" s="68"/>
      <c r="P116" s="68"/>
      <c r="Q116" s="7"/>
      <c r="R116" s="7"/>
    </row>
    <row r="117" spans="2:18" x14ac:dyDescent="0.65">
      <c r="B117" s="7"/>
      <c r="C117" s="7"/>
      <c r="D117" s="68"/>
      <c r="E117" s="68"/>
      <c r="F117" s="68"/>
      <c r="G117" s="68"/>
      <c r="H117" s="68"/>
      <c r="I117" s="68"/>
      <c r="J117" s="68"/>
      <c r="K117" s="68"/>
      <c r="L117" s="68"/>
      <c r="M117" s="68"/>
      <c r="N117" s="68"/>
      <c r="O117" s="68"/>
      <c r="P117" s="68"/>
      <c r="Q117" s="7"/>
      <c r="R117" s="7"/>
    </row>
    <row r="118" spans="2:18" x14ac:dyDescent="0.65">
      <c r="B118" s="7"/>
      <c r="C118" s="7"/>
      <c r="D118" s="68"/>
      <c r="E118" s="82"/>
      <c r="F118" s="82"/>
      <c r="G118" s="82"/>
      <c r="H118" s="82"/>
      <c r="I118" s="82"/>
      <c r="J118" s="82"/>
      <c r="K118" s="82"/>
      <c r="L118" s="82"/>
      <c r="M118" s="82"/>
      <c r="N118" s="82"/>
      <c r="O118" s="82"/>
      <c r="P118" s="68"/>
      <c r="Q118" s="7"/>
      <c r="R118" s="7"/>
    </row>
    <row r="119" spans="2:18" x14ac:dyDescent="0.65">
      <c r="B119" s="7"/>
      <c r="C119" s="7"/>
      <c r="D119" s="68"/>
      <c r="E119" s="64"/>
      <c r="F119" s="68"/>
      <c r="G119" s="64"/>
      <c r="H119" s="89"/>
      <c r="I119" s="89"/>
      <c r="J119" s="89"/>
      <c r="K119" s="89"/>
      <c r="L119" s="89"/>
      <c r="M119" s="89"/>
      <c r="N119" s="89"/>
      <c r="O119" s="89"/>
      <c r="P119" s="68"/>
      <c r="Q119" s="7"/>
      <c r="R119" s="7"/>
    </row>
    <row r="120" spans="2:18" x14ac:dyDescent="0.65">
      <c r="B120" s="7"/>
      <c r="C120" s="7"/>
      <c r="D120" s="68"/>
      <c r="E120" s="68"/>
      <c r="F120" s="68"/>
      <c r="G120" s="68"/>
      <c r="H120" s="79"/>
      <c r="I120" s="79"/>
      <c r="J120" s="79"/>
      <c r="K120" s="79"/>
      <c r="L120" s="79"/>
      <c r="M120" s="79"/>
      <c r="N120" s="79"/>
      <c r="O120" s="79"/>
      <c r="P120" s="68"/>
      <c r="Q120" s="7"/>
      <c r="R120" s="7"/>
    </row>
    <row r="121" spans="2:18" x14ac:dyDescent="0.65">
      <c r="B121" s="7"/>
      <c r="C121" s="7"/>
      <c r="D121" s="68"/>
      <c r="E121" s="68"/>
      <c r="F121" s="68"/>
      <c r="G121" s="68"/>
      <c r="H121" s="79"/>
      <c r="I121" s="79"/>
      <c r="J121" s="79"/>
      <c r="K121" s="79"/>
      <c r="L121" s="79"/>
      <c r="M121" s="79"/>
      <c r="N121" s="79"/>
      <c r="O121" s="79"/>
      <c r="P121" s="68"/>
      <c r="Q121" s="7"/>
      <c r="R121" s="7"/>
    </row>
    <row r="122" spans="2:18" x14ac:dyDescent="0.65">
      <c r="B122" s="7"/>
      <c r="C122" s="7"/>
      <c r="D122" s="68"/>
      <c r="E122" s="68"/>
      <c r="F122" s="68"/>
      <c r="G122" s="68"/>
      <c r="H122" s="79"/>
      <c r="I122" s="79"/>
      <c r="J122" s="79"/>
      <c r="K122" s="79"/>
      <c r="L122" s="79"/>
      <c r="M122" s="79"/>
      <c r="N122" s="79"/>
      <c r="O122" s="79"/>
      <c r="P122" s="68"/>
      <c r="Q122" s="7"/>
      <c r="R122" s="7"/>
    </row>
    <row r="123" spans="2:18" x14ac:dyDescent="0.65">
      <c r="B123" s="7"/>
      <c r="C123" s="7"/>
      <c r="D123" s="68"/>
      <c r="E123" s="68"/>
      <c r="F123" s="68"/>
      <c r="G123" s="68"/>
      <c r="H123" s="79"/>
      <c r="I123" s="79"/>
      <c r="J123" s="79"/>
      <c r="K123" s="79"/>
      <c r="L123" s="79"/>
      <c r="M123" s="79"/>
      <c r="N123" s="79"/>
      <c r="O123" s="79"/>
      <c r="P123" s="68"/>
      <c r="Q123" s="7"/>
      <c r="R123" s="7"/>
    </row>
    <row r="124" spans="2:18" x14ac:dyDescent="0.65">
      <c r="B124" s="7"/>
      <c r="C124" s="7"/>
      <c r="D124" s="68"/>
      <c r="E124" s="68"/>
      <c r="F124" s="68"/>
      <c r="G124" s="68"/>
      <c r="H124" s="79"/>
      <c r="I124" s="79"/>
      <c r="J124" s="79"/>
      <c r="K124" s="79"/>
      <c r="L124" s="79"/>
      <c r="M124" s="79"/>
      <c r="N124" s="79"/>
      <c r="O124" s="79"/>
      <c r="P124" s="68"/>
      <c r="Q124" s="7"/>
      <c r="R124" s="7"/>
    </row>
    <row r="125" spans="2:18" x14ac:dyDescent="0.65">
      <c r="B125" s="7"/>
      <c r="C125" s="7"/>
      <c r="D125" s="68"/>
      <c r="E125" s="68"/>
      <c r="F125" s="68"/>
      <c r="G125" s="68"/>
      <c r="H125" s="79"/>
      <c r="I125" s="79"/>
      <c r="J125" s="79"/>
      <c r="K125" s="79"/>
      <c r="L125" s="79"/>
      <c r="M125" s="79"/>
      <c r="N125" s="79"/>
      <c r="O125" s="79"/>
      <c r="P125" s="68"/>
      <c r="Q125" s="7"/>
      <c r="R125" s="7"/>
    </row>
    <row r="126" spans="2:18" x14ac:dyDescent="0.65">
      <c r="B126" s="7"/>
      <c r="C126" s="7"/>
      <c r="D126" s="68"/>
      <c r="E126" s="68"/>
      <c r="F126" s="68"/>
      <c r="G126" s="68"/>
      <c r="H126" s="68"/>
      <c r="I126" s="68"/>
      <c r="J126" s="68"/>
      <c r="K126" s="68"/>
      <c r="L126" s="68"/>
      <c r="M126" s="68"/>
      <c r="N126" s="68"/>
      <c r="O126" s="68"/>
      <c r="P126" s="68"/>
      <c r="Q126" s="7"/>
      <c r="R126" s="7"/>
    </row>
    <row r="127" spans="2:18" x14ac:dyDescent="0.65">
      <c r="B127" s="7"/>
      <c r="C127" s="7"/>
      <c r="D127" s="7"/>
      <c r="E127" s="7"/>
      <c r="F127" s="7"/>
      <c r="G127" s="7"/>
      <c r="H127" s="7"/>
      <c r="I127" s="7"/>
      <c r="J127" s="7"/>
      <c r="K127" s="7"/>
      <c r="L127" s="7"/>
      <c r="M127" s="7"/>
      <c r="N127" s="7"/>
      <c r="O127" s="22"/>
      <c r="P127" s="7"/>
      <c r="Q127" s="7"/>
      <c r="R127" s="7"/>
    </row>
    <row r="128" spans="2:18" x14ac:dyDescent="0.65">
      <c r="B128" s="7"/>
      <c r="C128" s="7"/>
      <c r="D128" s="7"/>
      <c r="E128" s="7"/>
      <c r="F128" s="7"/>
      <c r="G128" s="7"/>
      <c r="H128" s="7"/>
      <c r="I128" s="7"/>
      <c r="J128" s="7"/>
      <c r="K128" s="7"/>
      <c r="L128" s="7"/>
      <c r="M128" s="7"/>
      <c r="N128" s="7"/>
      <c r="O128" s="7"/>
      <c r="P128" s="7"/>
      <c r="Q128" s="7"/>
      <c r="R128" s="7"/>
    </row>
    <row r="129" spans="17:17" x14ac:dyDescent="0.65">
      <c r="Q129" s="23"/>
    </row>
  </sheetData>
  <sheetProtection algorithmName="SHA-512" hashValue="c465SWst+HDP3Y83nK2McK1zfa77pNu0YJ5/0XR4kYKIc8Ia/5Y9WDHcrUxu/XImQp9ompmzhXg4wxa1xteo5g==" saltValue="vszD+PqaJlUdZpQzZQxwDA==" spinCount="100000" sheet="1" objects="1" scenarios="1"/>
  <mergeCells count="72">
    <mergeCell ref="F105:H105"/>
    <mergeCell ref="D93:E93"/>
    <mergeCell ref="I105:O105"/>
    <mergeCell ref="D99:E99"/>
    <mergeCell ref="F99:J99"/>
    <mergeCell ref="C96:P96"/>
    <mergeCell ref="D98:P98"/>
    <mergeCell ref="F101:O101"/>
    <mergeCell ref="F93:I93"/>
    <mergeCell ref="L93:O93"/>
    <mergeCell ref="B48:D48"/>
    <mergeCell ref="E40:G40"/>
    <mergeCell ref="F41:G41"/>
    <mergeCell ref="F42:G42"/>
    <mergeCell ref="F43:G43"/>
    <mergeCell ref="F44:G44"/>
    <mergeCell ref="D37:E37"/>
    <mergeCell ref="B71:R71"/>
    <mergeCell ref="D70:I70"/>
    <mergeCell ref="L70:N70"/>
    <mergeCell ref="F48:G48"/>
    <mergeCell ref="D57:Q60"/>
    <mergeCell ref="D62:Q66"/>
    <mergeCell ref="D69:I69"/>
    <mergeCell ref="L69:N69"/>
    <mergeCell ref="F37:K37"/>
    <mergeCell ref="F46:G46"/>
    <mergeCell ref="J40:Q49"/>
    <mergeCell ref="K52:M52"/>
    <mergeCell ref="E50:I50"/>
    <mergeCell ref="E51:I51"/>
    <mergeCell ref="C52:I53"/>
    <mergeCell ref="J31:K31"/>
    <mergeCell ref="O31:P31"/>
    <mergeCell ref="L31:M31"/>
    <mergeCell ref="H33:P33"/>
    <mergeCell ref="J35:K35"/>
    <mergeCell ref="O35:P35"/>
    <mergeCell ref="L35:N35"/>
    <mergeCell ref="F31:I31"/>
    <mergeCell ref="F35:H35"/>
    <mergeCell ref="D33:G33"/>
    <mergeCell ref="D35:E35"/>
    <mergeCell ref="F24:P24"/>
    <mergeCell ref="F26:K26"/>
    <mergeCell ref="F29:L29"/>
    <mergeCell ref="M26:N26"/>
    <mergeCell ref="O29:P29"/>
    <mergeCell ref="M29:N29"/>
    <mergeCell ref="D8:E8"/>
    <mergeCell ref="O8:Q8"/>
    <mergeCell ref="G22:L22"/>
    <mergeCell ref="N20:P20"/>
    <mergeCell ref="F18:P18"/>
    <mergeCell ref="C16:Q16"/>
    <mergeCell ref="N22:P22"/>
    <mergeCell ref="C80:P80"/>
    <mergeCell ref="C89:P89"/>
    <mergeCell ref="D91:P91"/>
    <mergeCell ref="F45:G45"/>
    <mergeCell ref="C6:Q7"/>
    <mergeCell ref="C79:P79"/>
    <mergeCell ref="G20:L20"/>
    <mergeCell ref="D22:E22"/>
    <mergeCell ref="D24:E24"/>
    <mergeCell ref="D26:E26"/>
    <mergeCell ref="D31:E31"/>
    <mergeCell ref="F47:G47"/>
    <mergeCell ref="K51:M51"/>
    <mergeCell ref="D9:N15"/>
    <mergeCell ref="D18:E18"/>
    <mergeCell ref="D29:E29"/>
  </mergeCells>
  <phoneticPr fontId="6" type="noConversion"/>
  <dataValidations xWindow="614" yWindow="623" count="10">
    <dataValidation type="date" errorStyle="warning" operator="greaterThan" allowBlank="1" showInputMessage="1" showErrorMessage="1" promptTitle="Date Formatting" prompt="Please enter date in format mm/dd/yyyy." sqref="O29:P29" xr:uid="{00000000-0002-0000-0000-000000000000}">
      <formula1>41597</formula1>
    </dataValidation>
    <dataValidation type="textLength" errorStyle="warning" allowBlank="1" showInputMessage="1" showErrorMessage="1" promptTitle="TR Rank Formatting" prompt="Enter the TR's ranks as 2-letter abbreviations. Start with the referee rank first (CR, NR, IR), followed by a slash (/) and the umpire rank (CU, RU, NU, IU). For example, CR/RU. If only an umpire, use the 2-letter umpire code only." sqref="J35:K36" xr:uid="{00000000-0002-0000-0000-000001000000}">
      <formula1>2</formula1>
      <formula2>5</formula2>
    </dataValidation>
    <dataValidation type="textLength" operator="equal" allowBlank="1" showInputMessage="1" showErrorMessage="1" promptTitle="State/Zip Formatting" prompt="Please enter 2-letter state abbreviation (TN, AL, MS, etc.) followed by a forward slash (/) and the 5-diigt Zip Code. For example, TN/37066." sqref="P26" xr:uid="{00000000-0002-0000-0000-000002000000}">
      <formula1>8</formula1>
    </dataValidation>
    <dataValidation type="whole" operator="greaterThanOrEqual" allowBlank="1" showInputMessage="1" showErrorMessage="1" prompt="Enter the number of copies of this form that you want USATT to send to you or leave blank." sqref="D82 D84 D86 L86 L84 L82" xr:uid="{00000000-0002-0000-0000-000003000000}">
      <formula1>1</formula1>
    </dataValidation>
    <dataValidation type="textLength" operator="equal" allowBlank="1" showInputMessage="1" showErrorMessage="1" prompt="Enter and X or leave blank." sqref="E118:O118" xr:uid="{00000000-0002-0000-0000-000004000000}">
      <formula1>1</formula1>
    </dataValidation>
    <dataValidation type="whole" operator="greaterThanOrEqual" allowBlank="1" showInputMessage="1" showErrorMessage="1" promptTitle="Data Formatting" prompt="Enter a whole number. No dollar sign needed." sqref="E48" xr:uid="{00000000-0002-0000-0000-000005000000}">
      <formula1>0</formula1>
    </dataValidation>
    <dataValidation type="date" operator="greaterThanOrEqual" allowBlank="1" showInputMessage="1" showErrorMessage="1" promptTitle="Date Formatting" prompt="Please enter a date in format mm/dd/yyyy." sqref="P14 G20:L20 N20:P20 G22:L22 N22:P22 P50 P69" xr:uid="{00000000-0002-0000-0000-000006000000}">
      <formula1>36526</formula1>
    </dataValidation>
    <dataValidation operator="greaterThanOrEqual" allowBlank="1" showInputMessage="1" showErrorMessage="1" sqref="O35:P35" xr:uid="{00000000-0002-0000-0000-000007000000}"/>
    <dataValidation type="whole" allowBlank="1" showInputMessage="1" showErrorMessage="1" sqref="H108" xr:uid="{00000000-0002-0000-0000-00000B000000}">
      <formula1>1</formula1>
      <formula2>10000</formula2>
    </dataValidation>
    <dataValidation type="date" operator="greaterThanOrEqual" allowBlank="1" showInputMessage="1" showErrorMessage="1" promptTitle="Date Formatting" prompt="Please enter date in format mm/dd/yyy." sqref="F105:H105" xr:uid="{BA91BE3B-0CA9-9247-A2B3-C71AAB3864B1}">
      <formula1>36526</formula1>
    </dataValidation>
  </dataValidations>
  <hyperlinks>
    <hyperlink ref="M29" r:id="rId1" display="Club Affiliation Expires (MM/DD/YYYY):" xr:uid="{00000000-0004-0000-0000-000000000000}"/>
    <hyperlink ref="D35" r:id="rId2" display="Referee/Umpire Rank:" xr:uid="{00000000-0004-0000-0000-000001000000}"/>
    <hyperlink ref="O10" r:id="rId3" xr:uid="{00000000-0004-0000-0000-000002000000}"/>
    <hyperlink ref="O12" r:id="rId4" xr:uid="{00000000-0004-0000-0000-000003000000}"/>
    <hyperlink ref="L35:N35" r:id="rId5" display="Referee USATT Membership Expires:" xr:uid="{00000000-0004-0000-0000-000004000000}"/>
    <hyperlink ref="M82" r:id="rId6" xr:uid="{531AAC43-A522-7F4E-AB7B-7C610017BB3F}"/>
    <hyperlink ref="M84:N84" r:id="rId7" display="Digital Waiver of Liability Form (PDF)" xr:uid="{69888CDE-0A95-B74C-B999-2254BFDB86C2}"/>
    <hyperlink ref="M86:O86" r:id="rId8" display="Request for Certificate of Insurance" xr:uid="{8BD87E17-5821-1E47-8E92-6A33D3EE2B2D}"/>
    <hyperlink ref="E82:F82" r:id="rId9" display="Club Affiliation Form " xr:uid="{AF55D8B3-8BF2-8F4C-99C6-5998B8624431}"/>
    <hyperlink ref="D35:E35" r:id="rId10" display="Tournament Referee:" xr:uid="{7653E0A6-0ABB-AA48-BFBD-7783FE5C3E7A}"/>
    <hyperlink ref="E82" r:id="rId11" xr:uid="{F533F806-9FCA-4B43-A47A-BCAB7F5843BE}"/>
    <hyperlink ref="M86" r:id="rId12" xr:uid="{94BABB54-2FFC-EA47-9F5E-639D3E0D82B3}"/>
  </hyperlinks>
  <printOptions horizontalCentered="1"/>
  <pageMargins left="0.25" right="0.25" top="0.23" bottom="0.24" header="0.2" footer="0.16"/>
  <pageSetup scale="78" fitToHeight="2" orientation="portrait"/>
  <headerFooter alignWithMargins="0"/>
  <drawing r:id="rId13"/>
  <legacyDrawing r:id="rId14"/>
  <extLst>
    <ext xmlns:x14="http://schemas.microsoft.com/office/spreadsheetml/2009/9/main" uri="{CCE6A557-97BC-4b89-ADB6-D9C93CAAB3DF}">
      <x14:dataValidations xmlns:xm="http://schemas.microsoft.com/office/excel/2006/main" xWindow="614" yWindow="623" count="1">
        <x14:dataValidation type="list" allowBlank="1" showDropDown="1" showInputMessage="1" showErrorMessage="1" prompt="Enter an X or leave blank" xr:uid="{00000000-0002-0000-0000-00000C000000}">
          <x14:formula1>
            <xm:f>'Pg3&amp;4-Star Rating Worksheet'!$F$86:$F$87</xm:f>
          </x14:formula1>
          <xm:sqref>F115:G115 I115:J115 O115 M115 D50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H90"/>
  <sheetViews>
    <sheetView tabSelected="1" topLeftCell="B1" zoomScale="150" zoomScaleNormal="150" zoomScalePageLayoutView="150" workbookViewId="0">
      <pane ySplit="1" topLeftCell="A2" activePane="bottomLeft" state="frozen"/>
      <selection activeCell="B1" sqref="B1"/>
      <selection pane="bottomLeft" activeCell="H5" sqref="H5"/>
    </sheetView>
  </sheetViews>
  <sheetFormatPr defaultColWidth="8.81640625" defaultRowHeight="13.25" x14ac:dyDescent="0.65"/>
  <cols>
    <col min="1" max="1" width="1.5" style="3" hidden="1" customWidth="1"/>
    <col min="2" max="2" width="15.5" style="3" bestFit="1" customWidth="1"/>
    <col min="3" max="3" width="52" style="3" customWidth="1"/>
    <col min="4" max="4" width="6.81640625" style="4" customWidth="1"/>
    <col min="5" max="5" width="7.31640625" style="4" bestFit="1" customWidth="1"/>
    <col min="6" max="6" width="3.5" style="54" hidden="1" customWidth="1"/>
    <col min="7" max="7" width="1.81640625" style="54" hidden="1" customWidth="1"/>
    <col min="8" max="8" width="10.31640625" style="4" bestFit="1" customWidth="1"/>
    <col min="9" max="9" width="2.5" style="3" customWidth="1"/>
    <col min="10" max="16384" width="8.81640625" style="3"/>
  </cols>
  <sheetData>
    <row r="1" spans="1:8" s="2" customFormat="1" ht="53" x14ac:dyDescent="0.6">
      <c r="B1" s="42"/>
      <c r="C1" s="43" t="s">
        <v>41</v>
      </c>
      <c r="D1" s="42" t="s">
        <v>40</v>
      </c>
      <c r="E1" s="39" t="s">
        <v>131</v>
      </c>
      <c r="F1" s="51"/>
      <c r="G1" s="51"/>
      <c r="H1" s="42" t="s">
        <v>85</v>
      </c>
    </row>
    <row r="2" spans="1:8" x14ac:dyDescent="0.65">
      <c r="B2" s="25" t="s">
        <v>89</v>
      </c>
      <c r="C2" s="25" t="s">
        <v>137</v>
      </c>
      <c r="D2" s="26"/>
      <c r="E2" s="26"/>
      <c r="F2" s="33"/>
      <c r="G2" s="33"/>
      <c r="H2" s="26"/>
    </row>
    <row r="3" spans="1:8" x14ac:dyDescent="0.65">
      <c r="B3" s="27" t="s">
        <v>88</v>
      </c>
      <c r="C3" s="28" t="s">
        <v>87</v>
      </c>
      <c r="D3" s="32">
        <v>0</v>
      </c>
      <c r="E3" s="41"/>
      <c r="F3" s="33">
        <f>IF(ISBLANK(E3),0,0.0001)</f>
        <v>0</v>
      </c>
      <c r="G3" s="34"/>
      <c r="H3" s="28"/>
    </row>
    <row r="4" spans="1:8" x14ac:dyDescent="0.65">
      <c r="B4" s="27"/>
      <c r="C4" s="27" t="s">
        <v>43</v>
      </c>
      <c r="D4" s="29">
        <v>1</v>
      </c>
      <c r="E4" s="41"/>
      <c r="F4" s="33">
        <f>IF(ISBLANK(E4),0,D4)</f>
        <v>0</v>
      </c>
      <c r="G4" s="33"/>
      <c r="H4" s="29"/>
    </row>
    <row r="5" spans="1:8" x14ac:dyDescent="0.65">
      <c r="B5" s="27"/>
      <c r="C5" s="27" t="s">
        <v>42</v>
      </c>
      <c r="D5" s="29">
        <v>2</v>
      </c>
      <c r="E5" s="57"/>
      <c r="F5" s="33">
        <f t="shared" ref="F5:F7" si="0">IF(ISBLANK(E5),0,D5)</f>
        <v>0</v>
      </c>
      <c r="G5" s="33"/>
      <c r="H5" s="29" t="s">
        <v>86</v>
      </c>
    </row>
    <row r="6" spans="1:8" x14ac:dyDescent="0.65">
      <c r="B6" s="27"/>
      <c r="C6" s="27" t="s">
        <v>44</v>
      </c>
      <c r="D6" s="29">
        <v>3</v>
      </c>
      <c r="E6" s="41"/>
      <c r="F6" s="33">
        <f t="shared" si="0"/>
        <v>0</v>
      </c>
      <c r="G6" s="33"/>
      <c r="H6" s="29"/>
    </row>
    <row r="7" spans="1:8" x14ac:dyDescent="0.65">
      <c r="A7" s="6"/>
      <c r="B7" s="27"/>
      <c r="C7" s="27" t="s">
        <v>45</v>
      </c>
      <c r="D7" s="29">
        <v>4</v>
      </c>
      <c r="E7" s="41"/>
      <c r="F7" s="33">
        <f t="shared" si="0"/>
        <v>0</v>
      </c>
      <c r="G7" s="33"/>
      <c r="H7" s="29"/>
    </row>
    <row r="8" spans="1:8" x14ac:dyDescent="0.65">
      <c r="B8" s="27"/>
      <c r="C8" s="27" t="s">
        <v>46</v>
      </c>
      <c r="D8" s="29">
        <v>5</v>
      </c>
      <c r="E8" s="41"/>
      <c r="F8" s="33">
        <f t="shared" ref="F8:F13" si="1">IF(ISBLANK(E8),0,D8)</f>
        <v>0</v>
      </c>
      <c r="G8" s="33"/>
      <c r="H8" s="29"/>
    </row>
    <row r="9" spans="1:8" x14ac:dyDescent="0.65">
      <c r="B9" s="25" t="s">
        <v>90</v>
      </c>
      <c r="C9" s="25" t="s">
        <v>134</v>
      </c>
      <c r="D9" s="26"/>
      <c r="E9" s="26"/>
      <c r="F9" s="55">
        <f>SUM(F3:F8)</f>
        <v>0</v>
      </c>
      <c r="G9" s="55">
        <f>F9</f>
        <v>0</v>
      </c>
      <c r="H9" s="26"/>
    </row>
    <row r="10" spans="1:8" x14ac:dyDescent="0.65">
      <c r="B10" s="27"/>
      <c r="C10" s="27" t="s">
        <v>36</v>
      </c>
      <c r="D10" s="29">
        <v>1</v>
      </c>
      <c r="E10" s="41"/>
      <c r="F10" s="33">
        <f t="shared" si="1"/>
        <v>0</v>
      </c>
      <c r="G10" s="33"/>
      <c r="H10" s="29" t="s">
        <v>86</v>
      </c>
    </row>
    <row r="11" spans="1:8" x14ac:dyDescent="0.65">
      <c r="B11" s="27"/>
      <c r="C11" s="27" t="s">
        <v>35</v>
      </c>
      <c r="D11" s="29">
        <v>2</v>
      </c>
      <c r="E11" s="41"/>
      <c r="F11" s="33">
        <f t="shared" si="1"/>
        <v>0</v>
      </c>
      <c r="G11" s="33"/>
      <c r="H11" s="29"/>
    </row>
    <row r="12" spans="1:8" x14ac:dyDescent="0.65">
      <c r="B12" s="27"/>
      <c r="C12" s="27" t="s">
        <v>37</v>
      </c>
      <c r="D12" s="29">
        <v>3</v>
      </c>
      <c r="E12" s="41"/>
      <c r="F12" s="33">
        <f t="shared" si="1"/>
        <v>0</v>
      </c>
      <c r="G12" s="33"/>
      <c r="H12" s="29"/>
    </row>
    <row r="13" spans="1:8" x14ac:dyDescent="0.65">
      <c r="B13" s="27"/>
      <c r="C13" s="27" t="s">
        <v>38</v>
      </c>
      <c r="D13" s="29">
        <v>4</v>
      </c>
      <c r="E13" s="41"/>
      <c r="F13" s="33">
        <f t="shared" si="1"/>
        <v>0</v>
      </c>
      <c r="G13" s="33"/>
      <c r="H13" s="29"/>
    </row>
    <row r="14" spans="1:8" x14ac:dyDescent="0.65">
      <c r="B14" s="25" t="s">
        <v>91</v>
      </c>
      <c r="C14" s="25" t="s">
        <v>134</v>
      </c>
      <c r="D14" s="26"/>
      <c r="E14" s="26"/>
      <c r="F14" s="55">
        <f>SUM(F10:F13)</f>
        <v>0</v>
      </c>
      <c r="G14" s="55">
        <f>F14</f>
        <v>0</v>
      </c>
      <c r="H14" s="26"/>
    </row>
    <row r="15" spans="1:8" x14ac:dyDescent="0.65">
      <c r="B15" s="27" t="s">
        <v>88</v>
      </c>
      <c r="C15" s="28" t="s">
        <v>92</v>
      </c>
      <c r="D15" s="32">
        <v>0</v>
      </c>
      <c r="E15" s="41"/>
      <c r="F15" s="33">
        <f>IF(ISBLANK(E15),0,0.0001)</f>
        <v>0</v>
      </c>
      <c r="G15" s="34"/>
      <c r="H15" s="28"/>
    </row>
    <row r="16" spans="1:8" x14ac:dyDescent="0.65">
      <c r="B16" s="27"/>
      <c r="C16" s="28" t="s">
        <v>47</v>
      </c>
      <c r="D16" s="32">
        <v>0</v>
      </c>
      <c r="E16" s="41"/>
      <c r="F16" s="33">
        <f>IF(ISBLANK(E16),0,0.0001)</f>
        <v>0</v>
      </c>
      <c r="G16" s="34"/>
      <c r="H16" s="32">
        <v>1</v>
      </c>
    </row>
    <row r="17" spans="2:8" x14ac:dyDescent="0.65">
      <c r="B17" s="27"/>
      <c r="C17" s="27" t="s">
        <v>48</v>
      </c>
      <c r="D17" s="29">
        <v>1</v>
      </c>
      <c r="E17" s="41"/>
      <c r="F17" s="33">
        <f>IF(ISBLANK(E17),0,D17)</f>
        <v>0</v>
      </c>
      <c r="G17" s="33"/>
      <c r="H17" s="29"/>
    </row>
    <row r="18" spans="2:8" x14ac:dyDescent="0.65">
      <c r="B18" s="27"/>
      <c r="C18" s="27" t="s">
        <v>39</v>
      </c>
      <c r="D18" s="29">
        <v>2</v>
      </c>
      <c r="E18" s="41"/>
      <c r="F18" s="33">
        <f>IF(ISBLANK(E18),0,D18)</f>
        <v>0</v>
      </c>
      <c r="G18" s="33"/>
      <c r="H18" s="29" t="s">
        <v>86</v>
      </c>
    </row>
    <row r="19" spans="2:8" x14ac:dyDescent="0.65">
      <c r="B19" s="30" t="s">
        <v>111</v>
      </c>
      <c r="C19" s="25" t="s">
        <v>134</v>
      </c>
      <c r="D19" s="31"/>
      <c r="E19" s="31"/>
      <c r="F19" s="56">
        <f>SUM(F15:F18)</f>
        <v>0</v>
      </c>
      <c r="G19" s="55">
        <f>F19</f>
        <v>0</v>
      </c>
      <c r="H19" s="31"/>
    </row>
    <row r="20" spans="2:8" x14ac:dyDescent="0.65">
      <c r="B20" s="27" t="s">
        <v>88</v>
      </c>
      <c r="C20" s="28" t="s">
        <v>93</v>
      </c>
      <c r="D20" s="32">
        <v>0</v>
      </c>
      <c r="E20" s="41"/>
      <c r="F20" s="33">
        <f>IF(ISBLANK(E20),0,0.0001)</f>
        <v>0</v>
      </c>
      <c r="G20" s="33"/>
      <c r="H20" s="32"/>
    </row>
    <row r="21" spans="2:8" x14ac:dyDescent="0.65">
      <c r="B21" s="27"/>
      <c r="C21" s="27" t="s">
        <v>49</v>
      </c>
      <c r="D21" s="29">
        <v>2</v>
      </c>
      <c r="E21" s="41"/>
      <c r="F21" s="33">
        <f t="shared" ref="F21:F26" si="2">IF(ISBLANK(E21),0,D21)</f>
        <v>0</v>
      </c>
      <c r="G21" s="33"/>
      <c r="H21" s="29" t="s">
        <v>86</v>
      </c>
    </row>
    <row r="22" spans="2:8" x14ac:dyDescent="0.65">
      <c r="B22" s="27"/>
      <c r="C22" s="27" t="s">
        <v>50</v>
      </c>
      <c r="D22" s="29">
        <v>4</v>
      </c>
      <c r="E22" s="41"/>
      <c r="F22" s="33">
        <f t="shared" si="2"/>
        <v>0</v>
      </c>
      <c r="G22" s="33"/>
      <c r="H22" s="29"/>
    </row>
    <row r="23" spans="2:8" x14ac:dyDescent="0.65">
      <c r="B23" s="27"/>
      <c r="C23" s="27" t="s">
        <v>51</v>
      </c>
      <c r="D23" s="29">
        <v>5</v>
      </c>
      <c r="E23" s="41"/>
      <c r="F23" s="33">
        <f t="shared" si="2"/>
        <v>0</v>
      </c>
      <c r="G23" s="33"/>
      <c r="H23" s="29" t="s">
        <v>86</v>
      </c>
    </row>
    <row r="24" spans="2:8" x14ac:dyDescent="0.65">
      <c r="B24" s="27"/>
      <c r="C24" s="27" t="s">
        <v>52</v>
      </c>
      <c r="D24" s="29">
        <v>6</v>
      </c>
      <c r="E24" s="41"/>
      <c r="F24" s="33">
        <f t="shared" si="2"/>
        <v>0</v>
      </c>
      <c r="G24" s="33"/>
      <c r="H24" s="29"/>
    </row>
    <row r="25" spans="2:8" x14ac:dyDescent="0.65">
      <c r="B25" s="27"/>
      <c r="C25" s="27" t="s">
        <v>53</v>
      </c>
      <c r="D25" s="29">
        <v>7</v>
      </c>
      <c r="E25" s="41"/>
      <c r="F25" s="33">
        <f t="shared" si="2"/>
        <v>0</v>
      </c>
      <c r="G25" s="33"/>
      <c r="H25" s="29"/>
    </row>
    <row r="26" spans="2:8" x14ac:dyDescent="0.65">
      <c r="B26" s="27"/>
      <c r="C26" s="27" t="s">
        <v>54</v>
      </c>
      <c r="D26" s="29">
        <v>8</v>
      </c>
      <c r="E26" s="41"/>
      <c r="F26" s="33">
        <f t="shared" si="2"/>
        <v>0</v>
      </c>
      <c r="G26" s="33"/>
      <c r="H26" s="29"/>
    </row>
    <row r="27" spans="2:8" x14ac:dyDescent="0.65">
      <c r="B27" s="25" t="s">
        <v>94</v>
      </c>
      <c r="C27" s="25" t="s">
        <v>134</v>
      </c>
      <c r="D27" s="26"/>
      <c r="E27" s="26"/>
      <c r="F27" s="55">
        <f>SUM(F20:F26)</f>
        <v>0</v>
      </c>
      <c r="G27" s="55">
        <f>F27</f>
        <v>0</v>
      </c>
      <c r="H27" s="26"/>
    </row>
    <row r="28" spans="2:8" x14ac:dyDescent="0.65">
      <c r="B28" s="27"/>
      <c r="C28" s="28" t="s">
        <v>55</v>
      </c>
      <c r="D28" s="32">
        <v>1</v>
      </c>
      <c r="E28" s="41"/>
      <c r="F28" s="33">
        <f t="shared" ref="F28:F37" si="3">IF(ISBLANK(E28),0,D28)</f>
        <v>0</v>
      </c>
      <c r="G28" s="33"/>
      <c r="H28" s="32"/>
    </row>
    <row r="29" spans="2:8" x14ac:dyDescent="0.65">
      <c r="B29" s="27"/>
      <c r="C29" s="27" t="s">
        <v>56</v>
      </c>
      <c r="D29" s="29">
        <v>2</v>
      </c>
      <c r="E29" s="41"/>
      <c r="F29" s="33">
        <f t="shared" si="3"/>
        <v>0</v>
      </c>
      <c r="G29" s="33"/>
      <c r="H29" s="29">
        <v>3</v>
      </c>
    </row>
    <row r="30" spans="2:8" x14ac:dyDescent="0.65">
      <c r="B30" s="27"/>
      <c r="C30" s="27" t="s">
        <v>57</v>
      </c>
      <c r="D30" s="29">
        <v>3</v>
      </c>
      <c r="E30" s="41"/>
      <c r="F30" s="33">
        <f t="shared" si="3"/>
        <v>0</v>
      </c>
      <c r="G30" s="33"/>
      <c r="H30" s="29" t="s">
        <v>105</v>
      </c>
    </row>
    <row r="31" spans="2:8" x14ac:dyDescent="0.65">
      <c r="B31" s="27"/>
      <c r="C31" s="27" t="s">
        <v>58</v>
      </c>
      <c r="D31" s="29">
        <v>4</v>
      </c>
      <c r="E31" s="41"/>
      <c r="F31" s="33">
        <f t="shared" si="3"/>
        <v>0</v>
      </c>
      <c r="G31" s="33"/>
      <c r="H31" s="29"/>
    </row>
    <row r="32" spans="2:8" x14ac:dyDescent="0.65">
      <c r="B32" s="27"/>
      <c r="C32" s="27" t="s">
        <v>27</v>
      </c>
      <c r="D32" s="29">
        <v>1</v>
      </c>
      <c r="E32" s="41"/>
      <c r="F32" s="33">
        <f t="shared" si="3"/>
        <v>0</v>
      </c>
      <c r="G32" s="33"/>
      <c r="H32" s="29"/>
    </row>
    <row r="33" spans="2:8" x14ac:dyDescent="0.65">
      <c r="B33" s="25" t="s">
        <v>95</v>
      </c>
      <c r="C33" s="25" t="s">
        <v>134</v>
      </c>
      <c r="D33" s="26"/>
      <c r="E33" s="26"/>
      <c r="F33" s="55">
        <f>SUM(F28:F32)</f>
        <v>0</v>
      </c>
      <c r="G33" s="55">
        <f>F33</f>
        <v>0</v>
      </c>
      <c r="H33" s="26"/>
    </row>
    <row r="34" spans="2:8" x14ac:dyDescent="0.65">
      <c r="B34" s="27"/>
      <c r="C34" s="27" t="s">
        <v>143</v>
      </c>
      <c r="D34" s="29">
        <v>2</v>
      </c>
      <c r="E34" s="41"/>
      <c r="F34" s="33">
        <f t="shared" si="3"/>
        <v>0</v>
      </c>
      <c r="G34" s="33"/>
      <c r="H34" s="29"/>
    </row>
    <row r="35" spans="2:8" x14ac:dyDescent="0.65">
      <c r="B35" s="27"/>
      <c r="C35" s="27" t="s">
        <v>144</v>
      </c>
      <c r="D35" s="29">
        <v>3</v>
      </c>
      <c r="E35" s="41"/>
      <c r="F35" s="33">
        <f t="shared" si="3"/>
        <v>0</v>
      </c>
      <c r="G35" s="33"/>
      <c r="H35" s="29"/>
    </row>
    <row r="36" spans="2:8" x14ac:dyDescent="0.65">
      <c r="B36" s="27"/>
      <c r="C36" s="27" t="s">
        <v>59</v>
      </c>
      <c r="D36" s="29">
        <v>4</v>
      </c>
      <c r="E36" s="41"/>
      <c r="F36" s="33">
        <f t="shared" si="3"/>
        <v>0</v>
      </c>
      <c r="G36" s="33"/>
      <c r="H36" s="29" t="s">
        <v>86</v>
      </c>
    </row>
    <row r="37" spans="2:8" x14ac:dyDescent="0.65">
      <c r="B37" s="27"/>
      <c r="C37" s="27" t="s">
        <v>60</v>
      </c>
      <c r="D37" s="29">
        <v>6</v>
      </c>
      <c r="E37" s="41"/>
      <c r="F37" s="33">
        <f t="shared" si="3"/>
        <v>0</v>
      </c>
      <c r="G37" s="33"/>
      <c r="H37" s="29"/>
    </row>
    <row r="38" spans="2:8" x14ac:dyDescent="0.65">
      <c r="B38" s="25" t="s">
        <v>96</v>
      </c>
      <c r="C38" s="25" t="s">
        <v>134</v>
      </c>
      <c r="D38" s="26"/>
      <c r="E38" s="26"/>
      <c r="F38" s="55">
        <f>SUM(F34:F37)</f>
        <v>0</v>
      </c>
      <c r="G38" s="55">
        <f>F38</f>
        <v>0</v>
      </c>
      <c r="H38" s="26"/>
    </row>
    <row r="39" spans="2:8" x14ac:dyDescent="0.65">
      <c r="B39" s="27" t="s">
        <v>88</v>
      </c>
      <c r="C39" s="28" t="s">
        <v>97</v>
      </c>
      <c r="D39" s="32">
        <v>0</v>
      </c>
      <c r="E39" s="41"/>
      <c r="F39" s="33">
        <f>IF(ISBLANK(E39),0,0.0001)</f>
        <v>0</v>
      </c>
      <c r="G39" s="33"/>
      <c r="H39" s="32"/>
    </row>
    <row r="40" spans="2:8" x14ac:dyDescent="0.65">
      <c r="B40" s="27"/>
      <c r="C40" s="27" t="s">
        <v>61</v>
      </c>
      <c r="D40" s="29">
        <v>2</v>
      </c>
      <c r="E40" s="41"/>
      <c r="F40" s="33">
        <f>IF(ISBLANK(E40),0,D40)</f>
        <v>0</v>
      </c>
      <c r="G40" s="33"/>
      <c r="H40" s="29" t="s">
        <v>151</v>
      </c>
    </row>
    <row r="41" spans="2:8" x14ac:dyDescent="0.65">
      <c r="B41" s="27"/>
      <c r="C41" s="27" t="s">
        <v>62</v>
      </c>
      <c r="D41" s="29">
        <v>4</v>
      </c>
      <c r="E41" s="41"/>
      <c r="F41" s="33">
        <f>IF(ISBLANK(E41),0,D41)</f>
        <v>0</v>
      </c>
      <c r="G41" s="33"/>
      <c r="H41" s="29">
        <v>5</v>
      </c>
    </row>
    <row r="42" spans="2:8" x14ac:dyDescent="0.65">
      <c r="B42" s="25" t="s">
        <v>98</v>
      </c>
      <c r="C42" s="25" t="s">
        <v>135</v>
      </c>
      <c r="D42" s="26"/>
      <c r="E42" s="26"/>
      <c r="F42" s="55">
        <f>SUM(F39:F41)</f>
        <v>0</v>
      </c>
      <c r="G42" s="55">
        <f>F42</f>
        <v>0</v>
      </c>
      <c r="H42" s="26"/>
    </row>
    <row r="43" spans="2:8" x14ac:dyDescent="0.65">
      <c r="B43" s="27"/>
      <c r="C43" s="27" t="s">
        <v>63</v>
      </c>
      <c r="D43" s="29">
        <v>1</v>
      </c>
      <c r="E43" s="41"/>
      <c r="F43" s="33">
        <f>IF(ISBLANK(E43),0,D43)</f>
        <v>0</v>
      </c>
      <c r="G43" s="33"/>
      <c r="H43" s="29"/>
    </row>
    <row r="44" spans="2:8" x14ac:dyDescent="0.65">
      <c r="B44" s="27"/>
      <c r="C44" s="27" t="s">
        <v>64</v>
      </c>
      <c r="D44" s="29">
        <v>2</v>
      </c>
      <c r="E44" s="41"/>
      <c r="F44" s="33">
        <f>IF(ISBLANK(E44),0,D44)</f>
        <v>0</v>
      </c>
      <c r="G44" s="33"/>
      <c r="H44" s="29">
        <v>2</v>
      </c>
    </row>
    <row r="45" spans="2:8" x14ac:dyDescent="0.65">
      <c r="B45" s="27"/>
      <c r="C45" s="27" t="s">
        <v>65</v>
      </c>
      <c r="D45" s="29">
        <v>4</v>
      </c>
      <c r="E45" s="41"/>
      <c r="F45" s="33">
        <f>IF(ISBLANK(E45),0,D45)</f>
        <v>0</v>
      </c>
      <c r="G45" s="33"/>
      <c r="H45" s="29" t="s">
        <v>151</v>
      </c>
    </row>
    <row r="46" spans="2:8" x14ac:dyDescent="0.65">
      <c r="B46" s="27"/>
      <c r="C46" s="27" t="s">
        <v>66</v>
      </c>
      <c r="D46" s="29">
        <v>6</v>
      </c>
      <c r="E46" s="41"/>
      <c r="F46" s="33">
        <f>IF(ISBLANK(E46),0,D46)</f>
        <v>0</v>
      </c>
      <c r="G46" s="33"/>
      <c r="H46" s="29">
        <v>5</v>
      </c>
    </row>
    <row r="47" spans="2:8" x14ac:dyDescent="0.65">
      <c r="B47" s="25" t="s">
        <v>99</v>
      </c>
      <c r="C47" s="25" t="s">
        <v>136</v>
      </c>
      <c r="D47" s="26"/>
      <c r="E47" s="26"/>
      <c r="F47" s="55">
        <f>SUM(F43:F46)</f>
        <v>0</v>
      </c>
      <c r="G47" s="55">
        <f>F47</f>
        <v>0</v>
      </c>
      <c r="H47" s="26"/>
    </row>
    <row r="48" spans="2:8" x14ac:dyDescent="0.65">
      <c r="B48" s="27"/>
      <c r="C48" s="27" t="s">
        <v>67</v>
      </c>
      <c r="D48" s="29">
        <v>1</v>
      </c>
      <c r="E48" s="41"/>
      <c r="F48" s="33">
        <f t="shared" ref="F48:F73" si="4">IF(ISBLANK(E48),0,D48)</f>
        <v>0</v>
      </c>
      <c r="G48" s="33"/>
      <c r="H48" s="29"/>
    </row>
    <row r="49" spans="2:8" x14ac:dyDescent="0.65">
      <c r="B49" s="27"/>
      <c r="C49" s="27" t="s">
        <v>68</v>
      </c>
      <c r="D49" s="29">
        <v>1</v>
      </c>
      <c r="E49" s="41"/>
      <c r="F49" s="33">
        <f t="shared" si="4"/>
        <v>0</v>
      </c>
      <c r="G49" s="33"/>
      <c r="H49" s="29"/>
    </row>
    <row r="50" spans="2:8" x14ac:dyDescent="0.65">
      <c r="B50" s="27"/>
      <c r="C50" s="27" t="s">
        <v>69</v>
      </c>
      <c r="D50" s="29">
        <v>1</v>
      </c>
      <c r="E50" s="41"/>
      <c r="F50" s="33">
        <f t="shared" si="4"/>
        <v>0</v>
      </c>
      <c r="G50" s="33"/>
      <c r="H50" s="29"/>
    </row>
    <row r="51" spans="2:8" x14ac:dyDescent="0.65">
      <c r="B51" s="27"/>
      <c r="C51" s="27" t="s">
        <v>70</v>
      </c>
      <c r="D51" s="29">
        <v>1</v>
      </c>
      <c r="E51" s="41"/>
      <c r="F51" s="33">
        <f t="shared" si="4"/>
        <v>0</v>
      </c>
      <c r="G51" s="33"/>
      <c r="H51" s="29"/>
    </row>
    <row r="52" spans="2:8" x14ac:dyDescent="0.65">
      <c r="B52" s="27"/>
      <c r="C52" s="27" t="s">
        <v>71</v>
      </c>
      <c r="D52" s="29">
        <v>1</v>
      </c>
      <c r="E52" s="41"/>
      <c r="F52" s="33">
        <f t="shared" si="4"/>
        <v>0</v>
      </c>
      <c r="G52" s="33"/>
      <c r="H52" s="29"/>
    </row>
    <row r="53" spans="2:8" x14ac:dyDescent="0.65">
      <c r="B53" s="27"/>
      <c r="C53" s="27" t="s">
        <v>72</v>
      </c>
      <c r="D53" s="29">
        <v>1</v>
      </c>
      <c r="E53" s="41"/>
      <c r="F53" s="33">
        <f t="shared" si="4"/>
        <v>0</v>
      </c>
      <c r="G53" s="33"/>
      <c r="H53" s="29"/>
    </row>
    <row r="54" spans="2:8" x14ac:dyDescent="0.65">
      <c r="B54" s="25" t="s">
        <v>20</v>
      </c>
      <c r="C54" s="25" t="s">
        <v>134</v>
      </c>
      <c r="D54" s="26"/>
      <c r="E54" s="26"/>
      <c r="F54" s="55">
        <f>SUM(F48:F53)</f>
        <v>0</v>
      </c>
      <c r="G54" s="55">
        <f>F54</f>
        <v>0</v>
      </c>
      <c r="H54" s="26"/>
    </row>
    <row r="55" spans="2:8" x14ac:dyDescent="0.65">
      <c r="B55" s="27"/>
      <c r="C55" s="27" t="s">
        <v>73</v>
      </c>
      <c r="D55" s="29">
        <v>1</v>
      </c>
      <c r="E55" s="37" t="str">
        <f>IF(AND('Pg1&amp;2-Sanction Request'!$S$49&gt;=100,'Pg1&amp;2-Sanction Request'!$S$49&lt;=400), "X","")</f>
        <v/>
      </c>
      <c r="F55" s="33">
        <f>IF(AND('Pg1&amp;2-Sanction Request'!$S$49&gt;=100,'Pg1&amp;2-Sanction Request'!$S$49&lt;=400), 1,0)</f>
        <v>0</v>
      </c>
      <c r="G55" s="33"/>
      <c r="H55" s="29"/>
    </row>
    <row r="56" spans="2:8" x14ac:dyDescent="0.65">
      <c r="B56" s="27"/>
      <c r="C56" s="27" t="s">
        <v>16</v>
      </c>
      <c r="D56" s="29">
        <v>3</v>
      </c>
      <c r="E56" s="37" t="str">
        <f>IF(AND('Pg1&amp;2-Sanction Request'!$S$49&gt;400,'Pg1&amp;2-Sanction Request'!$S$49&lt;=1000), "X","")</f>
        <v/>
      </c>
      <c r="F56" s="33">
        <f>IF(AND('Pg1&amp;2-Sanction Request'!$S$49&gt;400,'Pg1&amp;2-Sanction Request'!$S$49&lt;=1000), 3,0)</f>
        <v>0</v>
      </c>
      <c r="G56" s="33"/>
      <c r="H56" s="29"/>
    </row>
    <row r="57" spans="2:8" x14ac:dyDescent="0.65">
      <c r="B57" s="27"/>
      <c r="C57" s="27" t="s">
        <v>17</v>
      </c>
      <c r="D57" s="29">
        <v>5</v>
      </c>
      <c r="E57" s="37" t="str">
        <f>IF(AND('Pg1&amp;2-Sanction Request'!$S$49&gt;1000,'Pg1&amp;2-Sanction Request'!$S$49&lt;=3000), "X","")</f>
        <v/>
      </c>
      <c r="F57" s="33">
        <f>IF(AND('Pg1&amp;2-Sanction Request'!$S$49&gt;1000,'Pg1&amp;2-Sanction Request'!$S$49&lt;=3000),  5,0)</f>
        <v>0</v>
      </c>
      <c r="G57" s="33"/>
      <c r="H57" s="29"/>
    </row>
    <row r="58" spans="2:8" x14ac:dyDescent="0.65">
      <c r="B58" s="27"/>
      <c r="C58" s="27" t="s">
        <v>18</v>
      </c>
      <c r="D58" s="29">
        <v>7</v>
      </c>
      <c r="E58" s="37" t="str">
        <f>IF(AND('Pg1&amp;2-Sanction Request'!$S$49&gt;3000,'Pg1&amp;2-Sanction Request'!$S$49&lt;=6000), "X","")</f>
        <v/>
      </c>
      <c r="F58" s="33">
        <f>IF(AND('Pg1&amp;2-Sanction Request'!$S$49&gt;3000,'Pg1&amp;2-Sanction Request'!$S$49&lt;=6000), 7,0)</f>
        <v>0</v>
      </c>
      <c r="G58" s="33"/>
      <c r="H58" s="29"/>
    </row>
    <row r="59" spans="2:8" x14ac:dyDescent="0.65">
      <c r="B59" s="27"/>
      <c r="C59" s="27" t="s">
        <v>74</v>
      </c>
      <c r="D59" s="29">
        <v>10</v>
      </c>
      <c r="E59" s="37" t="str">
        <f>IF(AND('Pg1&amp;2-Sanction Request'!$S$49&gt;6000,'Pg1&amp;2-Sanction Request'!$S$49&lt;=10000), "X","")</f>
        <v/>
      </c>
      <c r="F59" s="33">
        <f>IF(AND('Pg1&amp;2-Sanction Request'!$S$49&gt;6000,'Pg1&amp;2-Sanction Request'!$S$49&lt;=10000),  10,0)</f>
        <v>0</v>
      </c>
      <c r="G59" s="33"/>
      <c r="H59" s="29"/>
    </row>
    <row r="60" spans="2:8" x14ac:dyDescent="0.65">
      <c r="B60" s="27"/>
      <c r="C60" s="27" t="s">
        <v>75</v>
      </c>
      <c r="D60" s="29">
        <v>15</v>
      </c>
      <c r="E60" s="37" t="str">
        <f>IF('Pg1&amp;2-Sanction Request'!$S$49&gt;10000, "X","")</f>
        <v/>
      </c>
      <c r="F60" s="33">
        <f>IF('Pg1&amp;2-Sanction Request'!$S$49&gt;10000,  15,0)</f>
        <v>0</v>
      </c>
      <c r="G60" s="33"/>
      <c r="H60" s="29"/>
    </row>
    <row r="61" spans="2:8" x14ac:dyDescent="0.65">
      <c r="B61" s="25" t="s">
        <v>112</v>
      </c>
      <c r="C61" s="25" t="s">
        <v>133</v>
      </c>
      <c r="D61" s="26"/>
      <c r="E61" s="26"/>
      <c r="F61" s="55">
        <f>SUM(F55:F60)</f>
        <v>0</v>
      </c>
      <c r="G61" s="55">
        <f>F61</f>
        <v>0</v>
      </c>
      <c r="H61" s="26"/>
    </row>
    <row r="62" spans="2:8" x14ac:dyDescent="0.65">
      <c r="B62" s="27"/>
      <c r="C62" s="27" t="s">
        <v>113</v>
      </c>
      <c r="D62" s="29">
        <v>1</v>
      </c>
      <c r="E62" s="41"/>
      <c r="F62" s="33">
        <f t="shared" si="4"/>
        <v>0</v>
      </c>
      <c r="G62" s="33"/>
      <c r="H62" s="29"/>
    </row>
    <row r="63" spans="2:8" x14ac:dyDescent="0.65">
      <c r="B63" s="27"/>
      <c r="C63" s="27" t="s">
        <v>76</v>
      </c>
      <c r="D63" s="29">
        <v>1</v>
      </c>
      <c r="E63" s="41"/>
      <c r="F63" s="33">
        <f t="shared" si="4"/>
        <v>0</v>
      </c>
      <c r="G63" s="33"/>
      <c r="H63" s="29"/>
    </row>
    <row r="64" spans="2:8" x14ac:dyDescent="0.65">
      <c r="B64" s="27"/>
      <c r="C64" s="27" t="s">
        <v>77</v>
      </c>
      <c r="D64" s="29">
        <v>1</v>
      </c>
      <c r="E64" s="41"/>
      <c r="F64" s="33">
        <f t="shared" si="4"/>
        <v>0</v>
      </c>
      <c r="G64" s="33"/>
      <c r="H64" s="29"/>
    </row>
    <row r="65" spans="2:8" x14ac:dyDescent="0.65">
      <c r="B65" s="25" t="s">
        <v>100</v>
      </c>
      <c r="C65" s="25" t="s">
        <v>134</v>
      </c>
      <c r="D65" s="26"/>
      <c r="E65" s="26"/>
      <c r="F65" s="55">
        <f>SUM(F62:F64)</f>
        <v>0</v>
      </c>
      <c r="G65" s="55">
        <f>F65</f>
        <v>0</v>
      </c>
      <c r="H65" s="26"/>
    </row>
    <row r="66" spans="2:8" x14ac:dyDescent="0.65">
      <c r="B66" s="27"/>
      <c r="C66" s="27" t="s">
        <v>114</v>
      </c>
      <c r="D66" s="29">
        <v>1</v>
      </c>
      <c r="E66" s="41"/>
      <c r="F66" s="33">
        <f t="shared" si="4"/>
        <v>0</v>
      </c>
      <c r="G66" s="33"/>
      <c r="H66" s="29">
        <v>3</v>
      </c>
    </row>
    <row r="67" spans="2:8" x14ac:dyDescent="0.65">
      <c r="B67" s="27"/>
      <c r="C67" s="27" t="s">
        <v>115</v>
      </c>
      <c r="D67" s="29">
        <v>2</v>
      </c>
      <c r="E67" s="41"/>
      <c r="F67" s="33">
        <f t="shared" si="4"/>
        <v>0</v>
      </c>
      <c r="G67" s="33"/>
      <c r="H67" s="29">
        <v>4</v>
      </c>
    </row>
    <row r="68" spans="2:8" x14ac:dyDescent="0.65">
      <c r="B68" s="27"/>
      <c r="C68" s="27" t="s">
        <v>116</v>
      </c>
      <c r="D68" s="29">
        <v>3</v>
      </c>
      <c r="E68" s="41"/>
      <c r="F68" s="33">
        <f t="shared" si="4"/>
        <v>0</v>
      </c>
      <c r="G68" s="33"/>
      <c r="H68" s="29">
        <v>5</v>
      </c>
    </row>
    <row r="69" spans="2:8" x14ac:dyDescent="0.65">
      <c r="B69" s="25" t="s">
        <v>101</v>
      </c>
      <c r="C69" s="25" t="s">
        <v>133</v>
      </c>
      <c r="D69" s="26"/>
      <c r="E69" s="26"/>
      <c r="F69" s="55">
        <f>SUM(F66:F68)</f>
        <v>0</v>
      </c>
      <c r="G69" s="55">
        <f>F69</f>
        <v>0</v>
      </c>
      <c r="H69" s="26"/>
    </row>
    <row r="70" spans="2:8" x14ac:dyDescent="0.65">
      <c r="B70" s="27"/>
      <c r="C70" s="27" t="s">
        <v>78</v>
      </c>
      <c r="D70" s="29">
        <v>2</v>
      </c>
      <c r="E70" s="41"/>
      <c r="F70" s="33">
        <f t="shared" si="4"/>
        <v>0</v>
      </c>
      <c r="G70" s="33"/>
      <c r="H70" s="33"/>
    </row>
    <row r="71" spans="2:8" x14ac:dyDescent="0.65">
      <c r="B71" s="27"/>
      <c r="C71" s="27" t="s">
        <v>79</v>
      </c>
      <c r="D71" s="29">
        <v>2</v>
      </c>
      <c r="E71" s="41"/>
      <c r="F71" s="33">
        <f t="shared" si="4"/>
        <v>0</v>
      </c>
      <c r="G71" s="33"/>
      <c r="H71" s="33"/>
    </row>
    <row r="72" spans="2:8" x14ac:dyDescent="0.65">
      <c r="B72" s="27"/>
      <c r="C72" s="27" t="s">
        <v>80</v>
      </c>
      <c r="D72" s="29">
        <v>3</v>
      </c>
      <c r="E72" s="41"/>
      <c r="F72" s="33">
        <f t="shared" si="4"/>
        <v>0</v>
      </c>
      <c r="G72" s="33"/>
      <c r="H72" s="29">
        <v>5</v>
      </c>
    </row>
    <row r="73" spans="2:8" x14ac:dyDescent="0.65">
      <c r="B73" s="27"/>
      <c r="C73" s="27" t="s">
        <v>149</v>
      </c>
      <c r="D73" s="29">
        <v>3</v>
      </c>
      <c r="E73" s="41"/>
      <c r="F73" s="33">
        <f t="shared" si="4"/>
        <v>0</v>
      </c>
      <c r="G73" s="33"/>
      <c r="H73" s="29">
        <v>5</v>
      </c>
    </row>
    <row r="74" spans="2:8" x14ac:dyDescent="0.65">
      <c r="B74" s="25" t="s">
        <v>102</v>
      </c>
      <c r="C74" s="25" t="s">
        <v>117</v>
      </c>
      <c r="D74" s="26"/>
      <c r="E74" s="26"/>
      <c r="F74" s="55">
        <f>SUM(F70:F73)</f>
        <v>0</v>
      </c>
      <c r="G74" s="55">
        <f>F74</f>
        <v>0</v>
      </c>
      <c r="H74" s="26">
        <v>5</v>
      </c>
    </row>
    <row r="75" spans="2:8" x14ac:dyDescent="0.65">
      <c r="B75" s="27"/>
      <c r="C75" s="231" t="s">
        <v>28</v>
      </c>
      <c r="D75" s="232"/>
      <c r="E75" s="67">
        <f>ROUND(SUM(G9:G74),0)</f>
        <v>0</v>
      </c>
      <c r="F75" s="33"/>
      <c r="G75" s="33"/>
      <c r="H75" s="37"/>
    </row>
    <row r="76" spans="2:8" x14ac:dyDescent="0.65">
      <c r="B76" s="25" t="s">
        <v>103</v>
      </c>
      <c r="C76" s="25" t="s">
        <v>104</v>
      </c>
      <c r="D76" s="26"/>
      <c r="E76" s="40" t="s">
        <v>108</v>
      </c>
      <c r="F76" s="52"/>
      <c r="G76" s="52"/>
      <c r="H76" s="32" t="str">
        <f>IF(ISNUMBER($E$83),$H$83,IF($E$75&lt;1,"0 STAR",IF($E$75&lt;11,"0 STAR",IF($E$75&lt;21,"1 STAR",IF($E$75&lt;31,"2 STAR",IF($E$75&lt;41,"3 STAR",IF($E$75&lt;51,"4 STAR","5 STAR")))))))</f>
        <v>0 STAR</v>
      </c>
    </row>
    <row r="77" spans="2:8" x14ac:dyDescent="0.65">
      <c r="B77" s="27"/>
      <c r="C77" s="27" t="s">
        <v>29</v>
      </c>
      <c r="D77" s="33"/>
      <c r="E77" s="37"/>
      <c r="F77" s="33"/>
      <c r="G77" s="33"/>
      <c r="H77" s="37"/>
    </row>
    <row r="78" spans="2:8" x14ac:dyDescent="0.65">
      <c r="B78" s="27"/>
      <c r="C78" s="27" t="s">
        <v>30</v>
      </c>
      <c r="D78" s="33"/>
      <c r="E78" s="37"/>
      <c r="F78" s="33"/>
      <c r="G78" s="33"/>
      <c r="H78" s="37"/>
    </row>
    <row r="79" spans="2:8" x14ac:dyDescent="0.65">
      <c r="B79" s="27"/>
      <c r="C79" s="34" t="s">
        <v>31</v>
      </c>
      <c r="D79" s="33"/>
      <c r="E79" s="37"/>
      <c r="F79" s="33"/>
      <c r="G79" s="33"/>
      <c r="H79" s="37"/>
    </row>
    <row r="80" spans="2:8" x14ac:dyDescent="0.65">
      <c r="B80" s="27"/>
      <c r="C80" s="27" t="s">
        <v>32</v>
      </c>
      <c r="D80" s="33"/>
      <c r="E80" s="37"/>
      <c r="F80" s="33"/>
      <c r="G80" s="33"/>
      <c r="H80" s="37"/>
    </row>
    <row r="81" spans="2:8" x14ac:dyDescent="0.65">
      <c r="B81" s="27"/>
      <c r="C81" s="27" t="s">
        <v>33</v>
      </c>
      <c r="D81" s="33"/>
      <c r="E81" s="37"/>
      <c r="F81" s="33"/>
      <c r="G81" s="33"/>
      <c r="H81" s="37"/>
    </row>
    <row r="82" spans="2:8" x14ac:dyDescent="0.65">
      <c r="B82" s="27"/>
      <c r="C82" s="27" t="s">
        <v>34</v>
      </c>
      <c r="D82" s="34"/>
      <c r="E82" s="37"/>
      <c r="F82" s="33"/>
      <c r="G82" s="33"/>
      <c r="H82" s="37"/>
    </row>
    <row r="83" spans="2:8" x14ac:dyDescent="0.65">
      <c r="B83" s="27"/>
      <c r="C83" s="35" t="s">
        <v>122</v>
      </c>
      <c r="D83" s="36" t="s">
        <v>107</v>
      </c>
      <c r="E83" s="41"/>
      <c r="F83" s="33"/>
      <c r="G83" s="33"/>
      <c r="H83" s="65" t="str">
        <f>IF(ISNUMBER(E83),E83&amp;" STAR "&amp;"("&amp;E75&amp;")","")</f>
        <v/>
      </c>
    </row>
    <row r="84" spans="2:8" x14ac:dyDescent="0.65">
      <c r="B84"/>
      <c r="C84"/>
      <c r="D84"/>
      <c r="E84" s="66"/>
      <c r="F84" s="53"/>
      <c r="G84" s="53"/>
      <c r="H84" s="38" t="s">
        <v>123</v>
      </c>
    </row>
    <row r="85" spans="2:8" x14ac:dyDescent="0.65">
      <c r="B85"/>
      <c r="C85"/>
      <c r="D85"/>
      <c r="E85"/>
      <c r="F85" s="53"/>
      <c r="G85" s="53"/>
      <c r="H85"/>
    </row>
    <row r="86" spans="2:8" x14ac:dyDescent="0.65">
      <c r="B86"/>
      <c r="C86"/>
      <c r="D86"/>
      <c r="E86"/>
      <c r="F86" s="53" t="s">
        <v>138</v>
      </c>
      <c r="G86" s="53"/>
      <c r="H86"/>
    </row>
    <row r="87" spans="2:8" x14ac:dyDescent="0.65">
      <c r="B87"/>
      <c r="C87"/>
      <c r="D87"/>
      <c r="E87"/>
      <c r="F87" s="53" t="s">
        <v>132</v>
      </c>
      <c r="G87" s="53"/>
      <c r="H87"/>
    </row>
    <row r="88" spans="2:8" x14ac:dyDescent="0.65">
      <c r="B88"/>
      <c r="C88"/>
      <c r="D88"/>
      <c r="E88"/>
      <c r="F88" s="53"/>
      <c r="G88" s="53"/>
      <c r="H88"/>
    </row>
    <row r="89" spans="2:8" x14ac:dyDescent="0.65">
      <c r="B89"/>
      <c r="C89"/>
      <c r="D89"/>
      <c r="E89"/>
      <c r="F89" s="53"/>
      <c r="G89" s="53"/>
      <c r="H89"/>
    </row>
    <row r="90" spans="2:8" x14ac:dyDescent="0.65">
      <c r="B90"/>
      <c r="C90"/>
      <c r="D90"/>
      <c r="E90"/>
      <c r="F90" s="53"/>
      <c r="G90" s="53"/>
      <c r="H90"/>
    </row>
  </sheetData>
  <sheetProtection password="CF71" sheet="1" objects="1" scenarios="1"/>
  <mergeCells count="1">
    <mergeCell ref="C75:D75"/>
  </mergeCells>
  <phoneticPr fontId="6" type="noConversion"/>
  <conditionalFormatting sqref="E75:G75">
    <cfRule type="cellIs" dxfId="34" priority="41" operator="greaterThan">
      <formula>0</formula>
    </cfRule>
    <cfRule type="cellIs" dxfId="33" priority="50" operator="greaterThan">
      <formula>0</formula>
    </cfRule>
  </conditionalFormatting>
  <conditionalFormatting sqref="E74:G75">
    <cfRule type="cellIs" dxfId="32" priority="49" operator="greaterThan">
      <formula>0</formula>
    </cfRule>
  </conditionalFormatting>
  <conditionalFormatting sqref="C77:D77">
    <cfRule type="expression" dxfId="31" priority="48">
      <formula>$E$75 &lt;= 10</formula>
    </cfRule>
  </conditionalFormatting>
  <conditionalFormatting sqref="C78:D78">
    <cfRule type="expression" dxfId="30" priority="47">
      <formula>AND($E$75 &gt;=11,$E$75 &lt;=20)</formula>
    </cfRule>
  </conditionalFormatting>
  <conditionalFormatting sqref="C79:D79">
    <cfRule type="expression" dxfId="29" priority="46">
      <formula>AND($E$75&gt;=21,$E$75&lt;=30)</formula>
    </cfRule>
  </conditionalFormatting>
  <conditionalFormatting sqref="C80:D80">
    <cfRule type="expression" dxfId="28" priority="45">
      <formula>AND($E$75&gt;=31,$E$75&lt;=40)</formula>
    </cfRule>
  </conditionalFormatting>
  <conditionalFormatting sqref="C81:D81">
    <cfRule type="expression" dxfId="27" priority="44">
      <formula>AND($E$75&gt;=41,$E$75&lt;=50)</formula>
    </cfRule>
  </conditionalFormatting>
  <conditionalFormatting sqref="C82:D82">
    <cfRule type="expression" dxfId="26" priority="43">
      <formula>$E$75&gt;=51</formula>
    </cfRule>
  </conditionalFormatting>
  <conditionalFormatting sqref="C16:E16 G16:H16">
    <cfRule type="expression" dxfId="25" priority="33">
      <formula>$E$3 &gt; 0</formula>
    </cfRule>
  </conditionalFormatting>
  <conditionalFormatting sqref="E10:E13">
    <cfRule type="expression" dxfId="24" priority="29">
      <formula>$F$14&gt;0</formula>
    </cfRule>
  </conditionalFormatting>
  <conditionalFormatting sqref="E15:E18">
    <cfRule type="expression" dxfId="23" priority="28">
      <formula>$F$19&gt;0</formula>
    </cfRule>
  </conditionalFormatting>
  <conditionalFormatting sqref="E20:E26">
    <cfRule type="expression" dxfId="22" priority="27">
      <formula>$F$27&gt;0</formula>
    </cfRule>
  </conditionalFormatting>
  <conditionalFormatting sqref="E28:E32">
    <cfRule type="expression" dxfId="21" priority="26">
      <formula>$F$33&gt;0</formula>
    </cfRule>
  </conditionalFormatting>
  <conditionalFormatting sqref="E34:E37">
    <cfRule type="expression" dxfId="20" priority="25">
      <formula>$F$38&gt;0</formula>
    </cfRule>
  </conditionalFormatting>
  <conditionalFormatting sqref="E39:E41">
    <cfRule type="expression" dxfId="19" priority="24">
      <formula>$F$42&gt;0</formula>
    </cfRule>
  </conditionalFormatting>
  <conditionalFormatting sqref="E43:E46">
    <cfRule type="expression" dxfId="18" priority="23">
      <formula>$F$47&gt;0</formula>
    </cfRule>
  </conditionalFormatting>
  <conditionalFormatting sqref="E48:G53">
    <cfRule type="cellIs" dxfId="17" priority="22" operator="greaterThan">
      <formula>0</formula>
    </cfRule>
  </conditionalFormatting>
  <conditionalFormatting sqref="E55:E60">
    <cfRule type="expression" dxfId="16" priority="21">
      <formula>$F$61&gt;0</formula>
    </cfRule>
  </conditionalFormatting>
  <conditionalFormatting sqref="E62:G64">
    <cfRule type="cellIs" dxfId="15" priority="20" operator="greaterThan">
      <formula>0</formula>
    </cfRule>
  </conditionalFormatting>
  <conditionalFormatting sqref="E66:E68">
    <cfRule type="expression" dxfId="14" priority="19">
      <formula>$F$69&gt;0</formula>
    </cfRule>
  </conditionalFormatting>
  <conditionalFormatting sqref="E70:G73">
    <cfRule type="cellIs" dxfId="13" priority="18" operator="greaterThan">
      <formula>0</formula>
    </cfRule>
  </conditionalFormatting>
  <conditionalFormatting sqref="G69">
    <cfRule type="cellIs" dxfId="12" priority="17" operator="greaterThan">
      <formula>0</formula>
    </cfRule>
  </conditionalFormatting>
  <conditionalFormatting sqref="G65">
    <cfRule type="cellIs" dxfId="11" priority="16" operator="greaterThan">
      <formula>0</formula>
    </cfRule>
  </conditionalFormatting>
  <conditionalFormatting sqref="G61">
    <cfRule type="cellIs" dxfId="10" priority="15" operator="greaterThan">
      <formula>0</formula>
    </cfRule>
  </conditionalFormatting>
  <conditionalFormatting sqref="G54">
    <cfRule type="cellIs" dxfId="9" priority="14" operator="greaterThan">
      <formula>0</formula>
    </cfRule>
  </conditionalFormatting>
  <conditionalFormatting sqref="G47">
    <cfRule type="cellIs" dxfId="8" priority="13" operator="greaterThan">
      <formula>0</formula>
    </cfRule>
  </conditionalFormatting>
  <conditionalFormatting sqref="G42">
    <cfRule type="cellIs" dxfId="7" priority="12" operator="greaterThan">
      <formula>0</formula>
    </cfRule>
  </conditionalFormatting>
  <conditionalFormatting sqref="G38">
    <cfRule type="cellIs" dxfId="6" priority="11" operator="greaterThan">
      <formula>0</formula>
    </cfRule>
  </conditionalFormatting>
  <conditionalFormatting sqref="G33">
    <cfRule type="cellIs" dxfId="5" priority="10" operator="greaterThan">
      <formula>0</formula>
    </cfRule>
  </conditionalFormatting>
  <conditionalFormatting sqref="G27">
    <cfRule type="cellIs" dxfId="4" priority="9" operator="greaterThan">
      <formula>0</formula>
    </cfRule>
  </conditionalFormatting>
  <conditionalFormatting sqref="G19">
    <cfRule type="cellIs" dxfId="3" priority="8" operator="greaterThan">
      <formula>0</formula>
    </cfRule>
  </conditionalFormatting>
  <conditionalFormatting sqref="G14">
    <cfRule type="cellIs" dxfId="2" priority="7" operator="greaterThan">
      <formula>0</formula>
    </cfRule>
  </conditionalFormatting>
  <conditionalFormatting sqref="G9">
    <cfRule type="cellIs" dxfId="1" priority="6" operator="greaterThan">
      <formula>0</formula>
    </cfRule>
  </conditionalFormatting>
  <conditionalFormatting sqref="E3:E8">
    <cfRule type="expression" dxfId="0" priority="4">
      <formula>$F$9&gt;0</formula>
    </cfRule>
  </conditionalFormatting>
  <dataValidations xWindow="599" yWindow="378" count="7">
    <dataValidation type="whole" operator="greaterThanOrEqual" allowBlank="1" showInputMessage="1" showErrorMessage="1" prompt="Enter number only (no text) of downgraded Star Level" sqref="E83" xr:uid="{00000000-0002-0000-0100-000000000000}">
      <formula1>0</formula1>
    </dataValidation>
    <dataValidation type="list" operator="equal" allowBlank="1" showDropDown="1" showInputMessage="1" showErrorMessage="1" prompt="Enter an X or leave blank" sqref="E70:E73 E62:E64" xr:uid="{00000000-0002-0000-0100-000001000000}">
      <formula1>$F$86:$F$87</formula1>
    </dataValidation>
    <dataValidation type="list" operator="equal" allowBlank="1" showDropDown="1" showInputMessage="1" showErrorMessage="1" prompt="Enter an X or leave blank. Only one selection in this category allowed." sqref="E4:E8 E66:E68 E43:E46 E34:E37 E39:E41 E28:E31 E20:E26 E15:E18 E10:E13" xr:uid="{00000000-0002-0000-0100-000002000000}">
      <formula1>$F$86:$F$87</formula1>
    </dataValidation>
    <dataValidation type="list" operator="equal" allowBlank="1" showDropDown="1" showInputMessage="1" showErrorMessage="1" prompt="Enter an X or leave blank." sqref="E32" xr:uid="{00000000-0002-0000-0100-000003000000}">
      <formula1>$F$86:$F$87</formula1>
    </dataValidation>
    <dataValidation type="list" operator="equal" allowBlank="1" showDropDown="1" showInputMessage="1" showErrorMessage="1" prompt="Enter an X or leave blank. Up to 4 boxes in this category can be selected." sqref="E48:E53" xr:uid="{00000000-0002-0000-0100-000004000000}">
      <formula1>$F$86:$F$87</formula1>
    </dataValidation>
    <dataValidation allowBlank="1" showInputMessage="1" showErrorMessage="1" prompt="Auto-populate cell(s) after entering Prize Money on Pg1" sqref="E55:F60" xr:uid="{00000000-0002-0000-0100-000005000000}"/>
    <dataValidation type="list" allowBlank="1" showDropDown="1" showInputMessage="1" showErrorMessage="1" prompt="Enter an X or leave blank. Only one selection in this category allowed. " sqref="E3" xr:uid="{00000000-0002-0000-0100-000006000000}">
      <formula1>$F$86:$F$87</formula1>
    </dataValidation>
  </dataValidations>
  <printOptions horizontalCentered="1"/>
  <pageMargins left="0.25" right="0.25" top="0.75" bottom="0.75" header="0.3" footer="0.3"/>
  <pageSetup orientation="portrait" horizontalDpi="4294967293" verticalDpi="4294967293"/>
  <headerFooter alignWithMargins="0">
    <oddHeader>&amp;C&amp;"Times New Roman,Regular"&amp;12Star Rating Criteria</oddHeader>
  </headerFooter>
  <rowBreaks count="1" manualBreakCount="1">
    <brk id="46"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Pg1&amp;2-Sanction Request</vt:lpstr>
      <vt:lpstr>Pg3&amp;4-Star Rating Worksheet</vt:lpstr>
      <vt:lpstr>OpenCellsPg1</vt:lpstr>
      <vt:lpstr>OpenCellsPg3</vt:lpstr>
      <vt:lpstr>'Pg3&amp;4-Star Rating Worksheet'!Print_Titles</vt:lpstr>
    </vt:vector>
  </TitlesOfParts>
  <Company>Sermatech Klock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dc:creator>
  <cp:lastModifiedBy>Tina Ren</cp:lastModifiedBy>
  <cp:lastPrinted>2014-11-08T12:29:52Z</cp:lastPrinted>
  <dcterms:created xsi:type="dcterms:W3CDTF">2005-06-30T12:59:48Z</dcterms:created>
  <dcterms:modified xsi:type="dcterms:W3CDTF">2022-03-23T17:58:05Z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