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ummamad/Documents/"/>
    </mc:Choice>
  </mc:AlternateContent>
  <xr:revisionPtr revIDLastSave="0" documentId="8_{734D59EB-0332-5649-8865-1AA69CA6C71C}" xr6:coauthVersionLast="47" xr6:coauthVersionMax="47" xr10:uidLastSave="{00000000-0000-0000-0000-000000000000}"/>
  <bookViews>
    <workbookView xWindow="37420" yWindow="1300" windowWidth="34140" windowHeight="19540" tabRatio="765" activeTab="1" xr2:uid="{00000000-000D-0000-FFFF-FFFF00000000}"/>
  </bookViews>
  <sheets>
    <sheet name="Ship-Bill Info" sheetId="2" r:id="rId1"/>
    <sheet name="Order Form" sheetId="3" r:id="rId2"/>
  </sheets>
  <definedNames>
    <definedName name="_xlnm._FilterDatabase" localSheetId="1" hidden="1">'Order Form'!$A$4:$G$4</definedName>
    <definedName name="book">'Order Form'!$F$1</definedName>
    <definedName name="cal">'Order Form'!$F$2</definedName>
    <definedName name="_xlnm.Print_Area" localSheetId="1">'Order Form'!$A$1:$G$153</definedName>
    <definedName name="_xlnm.Print_Area" localSheetId="0">'Ship-Bill Info'!$A$1:$G$46</definedName>
    <definedName name="_xlnm.Print_Titles" localSheetId="1">'Order Form'!$1:$4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0" i="3" l="1"/>
  <c r="G149" i="3"/>
  <c r="G148" i="3"/>
  <c r="G147" i="3"/>
  <c r="G146" i="3"/>
  <c r="G145" i="3"/>
  <c r="G144" i="3"/>
  <c r="G139" i="3"/>
  <c r="G138" i="3"/>
  <c r="G137" i="3"/>
  <c r="G140" i="3" s="1"/>
  <c r="G132" i="3"/>
  <c r="G131" i="3"/>
  <c r="G129" i="3"/>
  <c r="G128" i="3"/>
  <c r="G123" i="3"/>
  <c r="G122" i="3"/>
  <c r="G121" i="3"/>
  <c r="G120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1" i="3"/>
  <c r="G80" i="3"/>
  <c r="G74" i="3"/>
  <c r="G75" i="3" s="1"/>
  <c r="G68" i="3"/>
  <c r="G62" i="3"/>
  <c r="G56" i="3"/>
  <c r="G39" i="3"/>
  <c r="G38" i="3"/>
  <c r="G33" i="3"/>
  <c r="G32" i="3"/>
  <c r="G34" i="3" s="1"/>
  <c r="G26" i="3"/>
  <c r="G20" i="3"/>
  <c r="G15" i="3"/>
  <c r="G14" i="3"/>
  <c r="G69" i="3"/>
  <c r="E1" i="3"/>
  <c r="A46" i="3"/>
  <c r="A151" i="3"/>
  <c r="A140" i="3"/>
  <c r="A133" i="3"/>
  <c r="A116" i="3"/>
  <c r="A75" i="3"/>
  <c r="A70" i="3"/>
  <c r="A64" i="3"/>
  <c r="A58" i="3"/>
  <c r="A52" i="3"/>
  <c r="A40" i="3"/>
  <c r="A34" i="3"/>
  <c r="A28" i="3"/>
  <c r="A22" i="3"/>
  <c r="A16" i="3"/>
  <c r="A10" i="3"/>
  <c r="G8" i="3"/>
  <c r="G9" i="3"/>
  <c r="G16" i="3"/>
  <c r="G21" i="3"/>
  <c r="G22" i="3" s="1"/>
  <c r="G28" i="3"/>
  <c r="G44" i="3"/>
  <c r="G45" i="3"/>
  <c r="G50" i="3"/>
  <c r="G51" i="3"/>
  <c r="G57" i="3"/>
  <c r="G63" i="3"/>
  <c r="A124" i="3"/>
  <c r="F1" i="3"/>
  <c r="G3" i="3"/>
  <c r="G133" i="3" l="1"/>
  <c r="G46" i="3"/>
  <c r="G58" i="3"/>
  <c r="G64" i="3"/>
  <c r="G70" i="3"/>
  <c r="G116" i="3"/>
  <c r="G124" i="3"/>
  <c r="G151" i="3"/>
  <c r="A153" i="3"/>
  <c r="D9" i="2" s="1"/>
  <c r="G40" i="3"/>
  <c r="G10" i="3"/>
  <c r="G52" i="3"/>
  <c r="G2" i="3" l="1"/>
  <c r="G153" i="3" s="1"/>
  <c r="D8" i="2" l="1"/>
</calcChain>
</file>

<file path=xl/sharedStrings.xml><?xml version="1.0" encoding="utf-8"?>
<sst xmlns="http://schemas.openxmlformats.org/spreadsheetml/2006/main" count="316" uniqueCount="216">
  <si>
    <t>Shipping and Billing</t>
  </si>
  <si>
    <t>Payment Method</t>
  </si>
  <si>
    <t>Shannon Helmberger</t>
  </si>
  <si>
    <t>RAA</t>
  </si>
  <si>
    <t>COD</t>
  </si>
  <si>
    <t>Rep Name</t>
  </si>
  <si>
    <t>Michele Armagost</t>
  </si>
  <si>
    <t>RBC</t>
  </si>
  <si>
    <t>Prepaid-Check attached</t>
  </si>
  <si>
    <t>Source Code</t>
  </si>
  <si>
    <t>Alicia Curtis</t>
  </si>
  <si>
    <t>RBG</t>
  </si>
  <si>
    <t>Route to Credit for approval</t>
  </si>
  <si>
    <t>PO #</t>
  </si>
  <si>
    <t>Marcia Flammang</t>
  </si>
  <si>
    <t>RBU</t>
  </si>
  <si>
    <t>On Account</t>
  </si>
  <si>
    <t>Buyer</t>
  </si>
  <si>
    <t>Jill Pulvermacher</t>
  </si>
  <si>
    <t>RGG</t>
  </si>
  <si>
    <t>Proforma</t>
  </si>
  <si>
    <t>Market Segment</t>
  </si>
  <si>
    <t>Millie Kick</t>
  </si>
  <si>
    <t>RGM</t>
  </si>
  <si>
    <t>Prepaid Credit Card</t>
  </si>
  <si>
    <t>Order Total</t>
  </si>
  <si>
    <t>Monika Valadez</t>
  </si>
  <si>
    <t>RX</t>
  </si>
  <si>
    <t>Order Qty</t>
  </si>
  <si>
    <t>Brenda Diederich</t>
  </si>
  <si>
    <t>ERS</t>
  </si>
  <si>
    <t>Michelle Stange</t>
  </si>
  <si>
    <t>ERC</t>
  </si>
  <si>
    <t>Ship to</t>
  </si>
  <si>
    <t>Jenifer Warrell</t>
  </si>
  <si>
    <t>RCN</t>
  </si>
  <si>
    <t>Shipto#</t>
  </si>
  <si>
    <t>RCX</t>
  </si>
  <si>
    <t>Name</t>
  </si>
  <si>
    <t>RCI</t>
  </si>
  <si>
    <t>Address 1</t>
  </si>
  <si>
    <t>RWN</t>
  </si>
  <si>
    <t>Address2</t>
  </si>
  <si>
    <t>RBM</t>
  </si>
  <si>
    <t>City</t>
  </si>
  <si>
    <t>RWM</t>
  </si>
  <si>
    <t>State</t>
  </si>
  <si>
    <t>EWN</t>
  </si>
  <si>
    <t>Zip</t>
  </si>
  <si>
    <t>EDN</t>
  </si>
  <si>
    <t>Phone #</t>
  </si>
  <si>
    <t>EPS</t>
  </si>
  <si>
    <t>ET</t>
  </si>
  <si>
    <t>Bill to</t>
  </si>
  <si>
    <t>EVS</t>
  </si>
  <si>
    <t>Billto#</t>
  </si>
  <si>
    <t>EHS</t>
  </si>
  <si>
    <t>EGS</t>
  </si>
  <si>
    <t>ELS</t>
  </si>
  <si>
    <t>ELP</t>
  </si>
  <si>
    <t>ELM</t>
  </si>
  <si>
    <t>EMED</t>
  </si>
  <si>
    <t>EPRG</t>
  </si>
  <si>
    <t>Tax ID #</t>
  </si>
  <si>
    <t xml:space="preserve"> Whlslr/Ret/Educ (W/R/E)</t>
  </si>
  <si>
    <t>Book Rtn Flg (Y/N)</t>
  </si>
  <si>
    <t>R</t>
  </si>
  <si>
    <t>N</t>
  </si>
  <si>
    <t>Notes:</t>
  </si>
  <si>
    <t>Book Return Flag  (Y/N)</t>
  </si>
  <si>
    <t>If order quantity is less than 5 units, discount of 35% applies</t>
  </si>
  <si>
    <t>Bill to#</t>
  </si>
  <si>
    <t>Qty</t>
  </si>
  <si>
    <t>ISBN 13</t>
  </si>
  <si>
    <t>Title</t>
  </si>
  <si>
    <t>Status</t>
  </si>
  <si>
    <t>Price</t>
  </si>
  <si>
    <t>Available</t>
  </si>
  <si>
    <t>Total</t>
  </si>
  <si>
    <t>Kaya - 1764</t>
  </si>
  <si>
    <t xml:space="preserve">Backlist </t>
  </si>
  <si>
    <t>Kaya: The Journey Begins</t>
  </si>
  <si>
    <t>Active</t>
  </si>
  <si>
    <t>Kaya: Smoke on the Wind</t>
  </si>
  <si>
    <t>Kaya Total</t>
  </si>
  <si>
    <t>Backlist</t>
  </si>
  <si>
    <t>Josefina - 1824</t>
  </si>
  <si>
    <t>9781683371571</t>
  </si>
  <si>
    <t>Josefina: Sunlight and Shadows</t>
  </si>
  <si>
    <t>9781683371564</t>
  </si>
  <si>
    <t>Josefina: Second Chances</t>
  </si>
  <si>
    <t>Josefina Total</t>
  </si>
  <si>
    <t>Addy - 1864</t>
  </si>
  <si>
    <t>9781683371618</t>
  </si>
  <si>
    <t>Addy: Finding Freedom</t>
  </si>
  <si>
    <t>9781683371601</t>
  </si>
  <si>
    <t>Addy: A Heart Full of Hope</t>
  </si>
  <si>
    <t>Addy Total</t>
  </si>
  <si>
    <t>Samantha - 1904</t>
  </si>
  <si>
    <t>Samantha Total</t>
  </si>
  <si>
    <t>Rebecca - 1914</t>
  </si>
  <si>
    <t>Rebecca: The Sound of Applause</t>
  </si>
  <si>
    <t>9781683371458</t>
  </si>
  <si>
    <t>Lights, Camera, Rebecca!</t>
  </si>
  <si>
    <t>Rebecca Total</t>
  </si>
  <si>
    <t>Kit - 1934</t>
  </si>
  <si>
    <t>9781683371595</t>
  </si>
  <si>
    <t>Kit: Read All About It</t>
  </si>
  <si>
    <t>9781683371588</t>
  </si>
  <si>
    <t>Kit: Turning Things Around</t>
  </si>
  <si>
    <t>Kit Total</t>
  </si>
  <si>
    <t>Nanea - 1941</t>
  </si>
  <si>
    <t>Nanea: The Spirit of Aloha</t>
  </si>
  <si>
    <t>Nanea: Hula for the Home Front</t>
  </si>
  <si>
    <t>Nanea Total</t>
  </si>
  <si>
    <t>Maryellen - 1954</t>
  </si>
  <si>
    <t>Maryellen: The One and Only</t>
  </si>
  <si>
    <t>Maryellen: Taking Off</t>
  </si>
  <si>
    <t>Maryellen Total</t>
  </si>
  <si>
    <t>Melody - 1964</t>
  </si>
  <si>
    <t>Melody: No Ordinary Sound</t>
  </si>
  <si>
    <t>9781683371410</t>
  </si>
  <si>
    <t>Melody: Never Stop Singing</t>
  </si>
  <si>
    <t>Melody Total</t>
  </si>
  <si>
    <t>Julie - 1974</t>
  </si>
  <si>
    <t>Julie: The Big Break</t>
  </si>
  <si>
    <t>Julie Takes a Stand</t>
  </si>
  <si>
    <t>Julie Total</t>
  </si>
  <si>
    <t>Courtney - 1986</t>
  </si>
  <si>
    <t>Courtney Changes the Game</t>
  </si>
  <si>
    <t>Courtney: Friendship Superhero</t>
  </si>
  <si>
    <t>Courtney Total</t>
  </si>
  <si>
    <t>Masterbrand</t>
  </si>
  <si>
    <t>Frontlist</t>
  </si>
  <si>
    <t>Everything I Need to Know I Learned from American Girl</t>
  </si>
  <si>
    <t>Masterbrand Total</t>
  </si>
  <si>
    <t>Advice and Activity</t>
  </si>
  <si>
    <t>Advice</t>
  </si>
  <si>
    <t>A Smart Girl's Guide: Race &amp; Inclusion</t>
  </si>
  <si>
    <t>Love Your Look!</t>
  </si>
  <si>
    <t>Guy Stuff Feelings</t>
  </si>
  <si>
    <t>A Smart Girl's Guide: Pets</t>
  </si>
  <si>
    <t>A Smart Girl's Guide: Love the Earth</t>
  </si>
  <si>
    <t>9781683371649</t>
  </si>
  <si>
    <t>A Smart Girl's Guide: Making a Difference</t>
  </si>
  <si>
    <t>9781683371656</t>
  </si>
  <si>
    <t>A Smart Girl's Guide: Crushes</t>
  </si>
  <si>
    <t>The Care &amp; Keeping of You 1 - 20th Anniversary Edition</t>
  </si>
  <si>
    <t>9781609581657</t>
  </si>
  <si>
    <t>The Care &amp; Keeping of You Journal</t>
  </si>
  <si>
    <t>The Care &amp; Keeping of You 2 - 20th Anniversary Edition</t>
  </si>
  <si>
    <t>The Care &amp; Keeping of You 2 Journal</t>
  </si>
  <si>
    <t>9781683370260</t>
  </si>
  <si>
    <t>Guy Stuff: The Body Book for Boys</t>
  </si>
  <si>
    <t>9781609581831</t>
  </si>
  <si>
    <t xml:space="preserve">The Feelings Book </t>
  </si>
  <si>
    <t>The Hair Book: Care &amp; Keeping Advice For Girls</t>
  </si>
  <si>
    <t>The Skin &amp; Nails Book</t>
  </si>
  <si>
    <t>9781683370208</t>
  </si>
  <si>
    <t>Your Happiest You</t>
  </si>
  <si>
    <t>Is This Normal?</t>
  </si>
  <si>
    <t>Friends</t>
  </si>
  <si>
    <t>Stand Up for Yourself &amp; Your Friends</t>
  </si>
  <si>
    <t>A Smart Girl's Guide: Cooking</t>
  </si>
  <si>
    <t>9781683370437</t>
  </si>
  <si>
    <t>A Smart Girl's Guide: Digital World</t>
  </si>
  <si>
    <t>A Smart Girl's Guide: Drama, Rumors &amp; Secrets</t>
  </si>
  <si>
    <t xml:space="preserve">A Smart Girl's Guide: Friendship Troubles </t>
  </si>
  <si>
    <t>9781609588885</t>
  </si>
  <si>
    <t>A Smart Girl's Guide: Getting It Together</t>
  </si>
  <si>
    <t>9781683370758</t>
  </si>
  <si>
    <t>A Smart Girl's Guide: Knowing What to Say</t>
  </si>
  <si>
    <t>9781683370611</t>
  </si>
  <si>
    <t>A Smart Girl's Guide: Liking Herself</t>
  </si>
  <si>
    <t xml:space="preserve">A Smart Girl's Guide: Manners </t>
  </si>
  <si>
    <t>A Smart Girl's Guide: Middle School</t>
  </si>
  <si>
    <t>A Smart Girl's Guide: Money</t>
  </si>
  <si>
    <t>9781683370628</t>
  </si>
  <si>
    <t>A Smart Girl's Guide: Sports &amp; Fitness</t>
  </si>
  <si>
    <t>A Smart Girl's Guide: Travel</t>
  </si>
  <si>
    <t>A Smart Girl's Guide: Understanding Families</t>
  </si>
  <si>
    <t>A Smart Girl's Guide: Worry</t>
  </si>
  <si>
    <t>Advice Total</t>
  </si>
  <si>
    <t>Activity</t>
  </si>
  <si>
    <t>Let's Celebrate!</t>
  </si>
  <si>
    <t>Kitchen Chemistry</t>
  </si>
  <si>
    <t>9781584859772</t>
  </si>
  <si>
    <t>Tear Up This Book!</t>
  </si>
  <si>
    <t>9781683371007</t>
  </si>
  <si>
    <t>This or That or That? Quiz Book</t>
  </si>
  <si>
    <t>Activity Total</t>
  </si>
  <si>
    <t>Girl of the Year</t>
  </si>
  <si>
    <t>Kira Down Under</t>
  </si>
  <si>
    <t>Kira's Animal Rescue</t>
  </si>
  <si>
    <t>Girl of the Year Total</t>
  </si>
  <si>
    <t>WellieWishers</t>
  </si>
  <si>
    <t>Camille's Mermaid Tale</t>
  </si>
  <si>
    <t>Emerson and Princess Peep</t>
  </si>
  <si>
    <t>The Clippity-Cloppity Carnival</t>
  </si>
  <si>
    <t>The Muddily Puddily Show</t>
  </si>
  <si>
    <t>The Rainstorm Brainstorm</t>
  </si>
  <si>
    <t>The Riddle of the Robin</t>
  </si>
  <si>
    <t>Willa's Wilderness Campout</t>
  </si>
  <si>
    <t>WellieWishers Total</t>
  </si>
  <si>
    <t>Total Qty</t>
  </si>
  <si>
    <t>Corinne to the Rescue</t>
  </si>
  <si>
    <t>Corinne</t>
  </si>
  <si>
    <t>Makena: See Me, Hear Me, Know Me</t>
  </si>
  <si>
    <t>Evette: The River &amp; Me</t>
  </si>
  <si>
    <t>Maritza: Lead with Your Heart</t>
  </si>
  <si>
    <t>World By Us</t>
  </si>
  <si>
    <t>World By Us Total</t>
  </si>
  <si>
    <t>Samantha: The Gift</t>
  </si>
  <si>
    <t>Samantha: Lost and Found</t>
  </si>
  <si>
    <t>A Smart Girl's Guide: Tough Stuff</t>
  </si>
  <si>
    <t>A Smart Girl's Guide: Body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</si>
</sst>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"/>
    <numFmt numFmtId="165" formatCode="[&lt;=9999999]###\-####;\(###\)\ ###\-####"/>
    <numFmt numFmtId="166" formatCode="&quot;$&quot;#,##0.00"/>
    <numFmt numFmtId="167" formatCode="0_);[Red]\(0\)"/>
  </numFmts>
  <fonts count="38">
    <font>
      <sz val="10"/>
      <name val="MS Sans Serif"/>
    </font>
    <font>
      <sz val="10"/>
      <name val="MS Sans Serif"/>
    </font>
    <font>
      <sz val="8"/>
      <name val="Trebuchet MS"/>
      <family val="2"/>
    </font>
    <font>
      <b/>
      <sz val="8"/>
      <name val="Trebuchet MS"/>
      <family val="2"/>
    </font>
    <font>
      <sz val="8"/>
      <color indexed="9"/>
      <name val="Trebuchet MS"/>
      <family val="2"/>
    </font>
    <font>
      <b/>
      <sz val="8"/>
      <color indexed="9"/>
      <name val="Trebuchet MS"/>
      <family val="2"/>
    </font>
    <font>
      <sz val="8"/>
      <color indexed="8"/>
      <name val="Trebuchet MS"/>
      <family val="2"/>
    </font>
    <font>
      <sz val="10"/>
      <name val="Helv"/>
      <family val="2"/>
    </font>
    <font>
      <sz val="10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name val="Trebuchet MS"/>
      <family val="2"/>
    </font>
    <font>
      <b/>
      <u/>
      <sz val="10"/>
      <name val="Trebuchet MS"/>
      <family val="2"/>
    </font>
    <font>
      <sz val="11"/>
      <color theme="1"/>
      <name val="Calibri"/>
      <family val="2"/>
      <scheme val="minor"/>
    </font>
    <font>
      <sz val="10.5"/>
      <color rgb="FF000000"/>
      <name val="Verdana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0"/>
      <name val="Trebuchet MS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2" fillId="0" borderId="0"/>
    <xf numFmtId="0" fontId="27" fillId="0" borderId="0"/>
    <xf numFmtId="0" fontId="22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3" fontId="8" fillId="24" borderId="0" applyNumberFormat="0" applyFont="0" applyAlignment="0"/>
    <xf numFmtId="0" fontId="7" fillId="0" borderId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75">
    <xf numFmtId="0" fontId="0" fillId="0" borderId="0" xfId="0"/>
    <xf numFmtId="0" fontId="2" fillId="25" borderId="0" xfId="0" applyFont="1" applyFill="1"/>
    <xf numFmtId="0" fontId="3" fillId="25" borderId="10" xfId="0" applyFont="1" applyFill="1" applyBorder="1" applyAlignment="1" applyProtection="1">
      <alignment horizontal="left"/>
      <protection locked="0"/>
    </xf>
    <xf numFmtId="0" fontId="3" fillId="25" borderId="0" xfId="0" applyFont="1" applyFill="1" applyAlignment="1" applyProtection="1">
      <alignment horizontal="left" vertical="center"/>
      <protection locked="0"/>
    </xf>
    <xf numFmtId="0" fontId="5" fillId="25" borderId="0" xfId="0" applyFont="1" applyFill="1"/>
    <xf numFmtId="0" fontId="3" fillId="25" borderId="0" xfId="0" applyFont="1" applyFill="1"/>
    <xf numFmtId="0" fontId="3" fillId="25" borderId="10" xfId="0" applyFont="1" applyFill="1" applyBorder="1" applyProtection="1">
      <protection locked="0"/>
    </xf>
    <xf numFmtId="0" fontId="3" fillId="25" borderId="0" xfId="0" applyFont="1" applyFill="1" applyProtection="1">
      <protection locked="0"/>
    </xf>
    <xf numFmtId="0" fontId="3" fillId="25" borderId="10" xfId="0" applyFont="1" applyFill="1" applyBorder="1" applyAlignment="1" applyProtection="1">
      <alignment horizontal="left" vertical="center"/>
      <protection locked="0"/>
    </xf>
    <xf numFmtId="0" fontId="3" fillId="25" borderId="11" xfId="0" applyFont="1" applyFill="1" applyBorder="1" applyAlignment="1" applyProtection="1">
      <alignment horizontal="left" vertical="center"/>
      <protection locked="0"/>
    </xf>
    <xf numFmtId="0" fontId="3" fillId="25" borderId="11" xfId="0" applyFont="1" applyFill="1" applyBorder="1" applyProtection="1">
      <protection locked="0"/>
    </xf>
    <xf numFmtId="8" fontId="3" fillId="25" borderId="0" xfId="0" applyNumberFormat="1" applyFont="1" applyFill="1" applyAlignment="1" applyProtection="1">
      <alignment horizontal="left"/>
      <protection hidden="1"/>
    </xf>
    <xf numFmtId="8" fontId="3" fillId="25" borderId="0" xfId="0" applyNumberFormat="1" applyFont="1" applyFill="1" applyAlignment="1">
      <alignment horizontal="left"/>
    </xf>
    <xf numFmtId="38" fontId="3" fillId="25" borderId="0" xfId="0" applyNumberFormat="1" applyFont="1" applyFill="1" applyAlignment="1" applyProtection="1">
      <alignment horizontal="left"/>
      <protection hidden="1"/>
    </xf>
    <xf numFmtId="38" fontId="3" fillId="25" borderId="0" xfId="0" applyNumberFormat="1" applyFont="1" applyFill="1" applyAlignment="1">
      <alignment horizontal="left"/>
    </xf>
    <xf numFmtId="0" fontId="5" fillId="26" borderId="12" xfId="0" applyFont="1" applyFill="1" applyBorder="1" applyAlignment="1">
      <alignment vertical="center"/>
    </xf>
    <xf numFmtId="0" fontId="4" fillId="26" borderId="12" xfId="0" applyFont="1" applyFill="1" applyBorder="1"/>
    <xf numFmtId="164" fontId="3" fillId="25" borderId="10" xfId="0" applyNumberFormat="1" applyFont="1" applyFill="1" applyBorder="1" applyAlignment="1" applyProtection="1">
      <alignment horizontal="left"/>
      <protection locked="0"/>
    </xf>
    <xf numFmtId="164" fontId="3" fillId="25" borderId="10" xfId="0" applyNumberFormat="1" applyFont="1" applyFill="1" applyBorder="1" applyAlignment="1" applyProtection="1">
      <alignment horizontal="left" vertical="center"/>
      <protection locked="0"/>
    </xf>
    <xf numFmtId="165" fontId="3" fillId="25" borderId="11" xfId="0" applyNumberFormat="1" applyFont="1" applyFill="1" applyBorder="1" applyAlignment="1" applyProtection="1">
      <alignment horizontal="left"/>
      <protection locked="0"/>
    </xf>
    <xf numFmtId="0" fontId="3" fillId="25" borderId="13" xfId="0" applyFont="1" applyFill="1" applyBorder="1"/>
    <xf numFmtId="0" fontId="2" fillId="25" borderId="14" xfId="0" applyFont="1" applyFill="1" applyBorder="1"/>
    <xf numFmtId="0" fontId="5" fillId="26" borderId="15" xfId="0" applyFont="1" applyFill="1" applyBorder="1" applyAlignment="1">
      <alignment horizontal="center"/>
    </xf>
    <xf numFmtId="0" fontId="3" fillId="25" borderId="0" xfId="0" applyFont="1" applyFill="1" applyAlignment="1" applyProtection="1">
      <alignment horizontal="left"/>
      <protection locked="0"/>
    </xf>
    <xf numFmtId="0" fontId="6" fillId="27" borderId="16" xfId="0" applyFont="1" applyFill="1" applyBorder="1" applyAlignment="1">
      <alignment horizontal="center"/>
    </xf>
    <xf numFmtId="0" fontId="3" fillId="25" borderId="12" xfId="0" applyFont="1" applyFill="1" applyBorder="1" applyAlignment="1" applyProtection="1">
      <alignment horizontal="center"/>
      <protection locked="0" hidden="1"/>
    </xf>
    <xf numFmtId="0" fontId="5" fillId="26" borderId="17" xfId="0" applyFont="1" applyFill="1" applyBorder="1" applyAlignment="1" applyProtection="1">
      <alignment horizontal="center"/>
      <protection locked="0"/>
    </xf>
    <xf numFmtId="0" fontId="5" fillId="26" borderId="0" xfId="0" applyFont="1" applyFill="1"/>
    <xf numFmtId="0" fontId="4" fillId="26" borderId="0" xfId="0" applyFont="1" applyFill="1"/>
    <xf numFmtId="0" fontId="3" fillId="25" borderId="0" xfId="0" applyFont="1" applyFill="1" applyAlignment="1" applyProtection="1">
      <alignment wrapText="1"/>
      <protection locked="0"/>
    </xf>
    <xf numFmtId="0" fontId="2" fillId="25" borderId="0" xfId="0" applyFont="1" applyFill="1" applyAlignment="1" applyProtection="1">
      <alignment wrapText="1"/>
      <protection locked="0"/>
    </xf>
    <xf numFmtId="0" fontId="2" fillId="25" borderId="0" xfId="0" applyFont="1" applyFill="1" applyAlignment="1" applyProtection="1">
      <alignment vertical="justify" wrapText="1"/>
      <protection locked="0"/>
    </xf>
    <xf numFmtId="0" fontId="2" fillId="25" borderId="0" xfId="0" applyFont="1" applyFill="1" applyProtection="1">
      <protection locked="0"/>
    </xf>
    <xf numFmtId="8" fontId="5" fillId="25" borderId="18" xfId="0" applyNumberFormat="1" applyFont="1" applyFill="1" applyBorder="1" applyAlignment="1" applyProtection="1">
      <alignment horizontal="center"/>
      <protection hidden="1"/>
    </xf>
    <xf numFmtId="0" fontId="27" fillId="25" borderId="0" xfId="40" applyFill="1"/>
    <xf numFmtId="0" fontId="33" fillId="0" borderId="11" xfId="0" applyFont="1" applyBorder="1"/>
    <xf numFmtId="0" fontId="28" fillId="26" borderId="0" xfId="0" applyFont="1" applyFill="1" applyAlignment="1">
      <alignment horizontal="center"/>
    </xf>
    <xf numFmtId="0" fontId="28" fillId="26" borderId="0" xfId="0" applyFont="1" applyFill="1" applyAlignment="1">
      <alignment horizontal="left"/>
    </xf>
    <xf numFmtId="166" fontId="28" fillId="26" borderId="0" xfId="28" applyNumberFormat="1" applyFont="1" applyFill="1" applyAlignment="1" applyProtection="1">
      <alignment horizontal="center"/>
      <protection locked="0"/>
    </xf>
    <xf numFmtId="9" fontId="28" fillId="26" borderId="0" xfId="43" applyFont="1" applyFill="1" applyAlignment="1" applyProtection="1">
      <alignment horizontal="center"/>
      <protection locked="0"/>
    </xf>
    <xf numFmtId="0" fontId="29" fillId="26" borderId="19" xfId="0" applyFont="1" applyFill="1" applyBorder="1" applyAlignment="1">
      <alignment horizontal="center"/>
    </xf>
    <xf numFmtId="0" fontId="27" fillId="25" borderId="0" xfId="0" applyFont="1" applyFill="1"/>
    <xf numFmtId="0" fontId="28" fillId="26" borderId="0" xfId="0" applyFont="1" applyFill="1" applyAlignment="1">
      <alignment horizontal="right"/>
    </xf>
    <xf numFmtId="0" fontId="30" fillId="25" borderId="0" xfId="0" applyFont="1" applyFill="1" applyAlignment="1">
      <alignment horizontal="right" vertical="center"/>
    </xf>
    <xf numFmtId="0" fontId="27" fillId="25" borderId="0" xfId="0" applyFont="1" applyFill="1" applyAlignment="1">
      <alignment horizontal="center" vertical="center"/>
    </xf>
    <xf numFmtId="0" fontId="27" fillId="25" borderId="0" xfId="0" applyFont="1" applyFill="1" applyAlignment="1">
      <alignment horizontal="left"/>
    </xf>
    <xf numFmtId="0" fontId="27" fillId="25" borderId="0" xfId="0" applyFont="1" applyFill="1" applyAlignment="1">
      <alignment horizontal="center"/>
    </xf>
    <xf numFmtId="166" fontId="27" fillId="25" borderId="0" xfId="28" applyNumberFormat="1" applyFont="1" applyFill="1" applyAlignment="1">
      <alignment horizontal="center"/>
    </xf>
    <xf numFmtId="0" fontId="31" fillId="25" borderId="12" xfId="0" applyFont="1" applyFill="1" applyBorder="1" applyAlignment="1">
      <alignment horizontal="center"/>
    </xf>
    <xf numFmtId="0" fontId="31" fillId="25" borderId="12" xfId="0" applyFont="1" applyFill="1" applyBorder="1" applyAlignment="1">
      <alignment horizontal="left"/>
    </xf>
    <xf numFmtId="166" fontId="31" fillId="25" borderId="12" xfId="28" applyNumberFormat="1" applyFont="1" applyFill="1" applyBorder="1" applyAlignment="1">
      <alignment horizontal="center"/>
    </xf>
    <xf numFmtId="0" fontId="30" fillId="25" borderId="0" xfId="0" applyFont="1" applyFill="1"/>
    <xf numFmtId="0" fontId="27" fillId="31" borderId="0" xfId="0" applyFont="1" applyFill="1"/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17" fontId="27" fillId="0" borderId="10" xfId="0" applyNumberFormat="1" applyFont="1" applyBorder="1" applyAlignment="1">
      <alignment horizontal="center"/>
    </xf>
    <xf numFmtId="1" fontId="27" fillId="31" borderId="10" xfId="0" applyNumberFormat="1" applyFont="1" applyFill="1" applyBorder="1" applyAlignment="1">
      <alignment horizontal="center"/>
    </xf>
    <xf numFmtId="0" fontId="27" fillId="31" borderId="10" xfId="0" applyFont="1" applyFill="1" applyBorder="1" applyAlignment="1">
      <alignment horizontal="left"/>
    </xf>
    <xf numFmtId="0" fontId="27" fillId="25" borderId="10" xfId="0" applyFont="1" applyFill="1" applyBorder="1" applyAlignment="1">
      <alignment horizontal="center"/>
    </xf>
    <xf numFmtId="8" fontId="27" fillId="0" borderId="10" xfId="0" applyNumberFormat="1" applyFont="1" applyBorder="1" applyAlignment="1" applyProtection="1">
      <alignment horizontal="center"/>
      <protection hidden="1"/>
    </xf>
    <xf numFmtId="1" fontId="27" fillId="0" borderId="10" xfId="0" applyNumberFormat="1" applyFont="1" applyBorder="1" applyAlignment="1">
      <alignment horizontal="center"/>
    </xf>
    <xf numFmtId="0" fontId="27" fillId="0" borderId="0" xfId="0" applyFont="1"/>
    <xf numFmtId="0" fontId="34" fillId="0" borderId="10" xfId="0" applyFont="1" applyBorder="1" applyAlignment="1">
      <alignment horizontal="left"/>
    </xf>
    <xf numFmtId="0" fontId="30" fillId="31" borderId="0" xfId="0" applyFont="1" applyFill="1" applyAlignment="1">
      <alignment horizontal="center"/>
    </xf>
    <xf numFmtId="0" fontId="30" fillId="31" borderId="0" xfId="0" applyFont="1" applyFill="1" applyAlignment="1">
      <alignment horizontal="left"/>
    </xf>
    <xf numFmtId="166" fontId="27" fillId="31" borderId="0" xfId="28" applyNumberFormat="1" applyFont="1" applyFill="1" applyBorder="1" applyAlignment="1">
      <alignment horizontal="center"/>
    </xf>
    <xf numFmtId="0" fontId="27" fillId="31" borderId="0" xfId="0" applyFont="1" applyFill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locked="0"/>
    </xf>
    <xf numFmtId="166" fontId="27" fillId="25" borderId="0" xfId="28" applyNumberFormat="1" applyFont="1" applyFill="1" applyBorder="1" applyAlignment="1" applyProtection="1">
      <alignment horizontal="center"/>
      <protection hidden="1"/>
    </xf>
    <xf numFmtId="1" fontId="27" fillId="0" borderId="10" xfId="0" quotePrefix="1" applyNumberFormat="1" applyFont="1" applyBorder="1" applyAlignment="1">
      <alignment horizontal="center"/>
    </xf>
    <xf numFmtId="0" fontId="27" fillId="31" borderId="10" xfId="0" applyFont="1" applyFill="1" applyBorder="1" applyAlignment="1">
      <alignment horizontal="center"/>
    </xf>
    <xf numFmtId="0" fontId="30" fillId="31" borderId="0" xfId="0" applyFont="1" applyFill="1" applyAlignment="1" applyProtection="1">
      <alignment horizontal="center"/>
      <protection locked="0"/>
    </xf>
    <xf numFmtId="0" fontId="30" fillId="25" borderId="0" xfId="0" applyFont="1" applyFill="1" applyAlignment="1">
      <alignment horizontal="left"/>
    </xf>
    <xf numFmtId="0" fontId="27" fillId="25" borderId="0" xfId="0" applyFont="1" applyFill="1" applyAlignment="1" applyProtection="1">
      <alignment horizontal="center"/>
      <protection locked="0"/>
    </xf>
    <xf numFmtId="1" fontId="27" fillId="31" borderId="10" xfId="0" quotePrefix="1" applyNumberFormat="1" applyFont="1" applyFill="1" applyBorder="1" applyAlignment="1">
      <alignment horizontal="center"/>
    </xf>
    <xf numFmtId="0" fontId="34" fillId="31" borderId="10" xfId="0" applyFont="1" applyFill="1" applyBorder="1" applyAlignment="1">
      <alignment horizontal="left"/>
    </xf>
    <xf numFmtId="49" fontId="27" fillId="0" borderId="10" xfId="0" applyNumberFormat="1" applyFont="1" applyBorder="1" applyAlignment="1">
      <alignment horizontal="center"/>
    </xf>
    <xf numFmtId="49" fontId="27" fillId="31" borderId="10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17" fontId="27" fillId="0" borderId="11" xfId="0" applyNumberFormat="1" applyFont="1" applyBorder="1" applyAlignment="1">
      <alignment horizontal="center"/>
    </xf>
    <xf numFmtId="0" fontId="28" fillId="25" borderId="0" xfId="0" applyFont="1" applyFill="1" applyAlignment="1" applyProtection="1">
      <alignment horizontal="center"/>
      <protection locked="0"/>
    </xf>
    <xf numFmtId="0" fontId="30" fillId="0" borderId="0" xfId="0" applyFont="1"/>
    <xf numFmtId="0" fontId="27" fillId="0" borderId="0" xfId="0" applyFont="1" applyAlignment="1">
      <alignment horizontal="center"/>
    </xf>
    <xf numFmtId="166" fontId="27" fillId="0" borderId="0" xfId="28" applyNumberFormat="1" applyFont="1" applyFill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1" fontId="27" fillId="0" borderId="11" xfId="0" applyNumberFormat="1" applyFont="1" applyBorder="1" applyAlignment="1">
      <alignment horizontal="center"/>
    </xf>
    <xf numFmtId="1" fontId="27" fillId="0" borderId="11" xfId="0" quotePrefix="1" applyNumberFormat="1" applyFont="1" applyBorder="1" applyAlignment="1">
      <alignment horizontal="center"/>
    </xf>
    <xf numFmtId="0" fontId="35" fillId="25" borderId="0" xfId="0" applyFont="1" applyFill="1" applyAlignment="1" applyProtection="1">
      <alignment horizontal="center"/>
      <protection locked="0"/>
    </xf>
    <xf numFmtId="1" fontId="27" fillId="0" borderId="0" xfId="0" quotePrefix="1" applyNumberFormat="1" applyFont="1" applyAlignment="1">
      <alignment horizontal="center"/>
    </xf>
    <xf numFmtId="0" fontId="27" fillId="0" borderId="0" xfId="0" applyFont="1" applyAlignment="1">
      <alignment horizontal="left"/>
    </xf>
    <xf numFmtId="166" fontId="27" fillId="0" borderId="0" xfId="28" applyNumberFormat="1" applyFont="1" applyFill="1" applyBorder="1" applyAlignment="1">
      <alignment horizontal="center"/>
    </xf>
    <xf numFmtId="17" fontId="27" fillId="0" borderId="0" xfId="0" applyNumberFormat="1" applyFont="1" applyAlignment="1">
      <alignment horizontal="center"/>
    </xf>
    <xf numFmtId="0" fontId="30" fillId="0" borderId="0" xfId="0" applyFont="1" applyAlignment="1" applyProtection="1">
      <alignment horizontal="center"/>
      <protection locked="0"/>
    </xf>
    <xf numFmtId="49" fontId="27" fillId="0" borderId="0" xfId="0" applyNumberFormat="1" applyFont="1" applyAlignment="1" applyProtection="1">
      <alignment horizontal="center"/>
      <protection hidden="1"/>
    </xf>
    <xf numFmtId="0" fontId="30" fillId="0" borderId="0" xfId="0" applyFont="1" applyAlignment="1">
      <alignment horizontal="left"/>
    </xf>
    <xf numFmtId="0" fontId="27" fillId="31" borderId="10" xfId="0" quotePrefix="1" applyFont="1" applyFill="1" applyBorder="1" applyAlignment="1">
      <alignment horizontal="center"/>
    </xf>
    <xf numFmtId="167" fontId="27" fillId="0" borderId="10" xfId="0" applyNumberFormat="1" applyFont="1" applyBorder="1" applyAlignment="1" applyProtection="1">
      <alignment horizontal="center"/>
      <protection hidden="1"/>
    </xf>
    <xf numFmtId="8" fontId="27" fillId="0" borderId="10" xfId="0" applyNumberFormat="1" applyFont="1" applyBorder="1" applyAlignment="1" applyProtection="1">
      <alignment horizontal="left"/>
      <protection hidden="1"/>
    </xf>
    <xf numFmtId="0" fontId="30" fillId="31" borderId="0" xfId="0" applyFont="1" applyFill="1"/>
    <xf numFmtId="49" fontId="27" fillId="25" borderId="0" xfId="0" applyNumberFormat="1" applyFont="1" applyFill="1" applyAlignment="1">
      <alignment horizontal="center"/>
    </xf>
    <xf numFmtId="38" fontId="27" fillId="25" borderId="0" xfId="0" applyNumberFormat="1" applyFont="1" applyFill="1" applyAlignment="1" applyProtection="1">
      <alignment horizontal="center"/>
      <protection locked="0"/>
    </xf>
    <xf numFmtId="49" fontId="27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25" borderId="0" xfId="0" applyFont="1" applyFill="1" applyAlignment="1">
      <alignment horizontal="center"/>
    </xf>
    <xf numFmtId="0" fontId="30" fillId="25" borderId="20" xfId="0" applyFont="1" applyFill="1" applyBorder="1" applyAlignment="1">
      <alignment horizontal="center"/>
    </xf>
    <xf numFmtId="0" fontId="27" fillId="32" borderId="21" xfId="0" applyFont="1" applyFill="1" applyBorder="1" applyAlignment="1">
      <alignment horizontal="left"/>
    </xf>
    <xf numFmtId="0" fontId="27" fillId="32" borderId="11" xfId="0" applyFont="1" applyFill="1" applyBorder="1" applyAlignment="1">
      <alignment horizontal="center"/>
    </xf>
    <xf numFmtId="166" fontId="27" fillId="32" borderId="20" xfId="28" applyNumberFormat="1" applyFont="1" applyFill="1" applyBorder="1" applyAlignment="1">
      <alignment horizontal="center"/>
    </xf>
    <xf numFmtId="0" fontId="30" fillId="25" borderId="21" xfId="0" applyFont="1" applyFill="1" applyBorder="1" applyAlignment="1">
      <alignment horizontal="center"/>
    </xf>
    <xf numFmtId="166" fontId="27" fillId="0" borderId="10" xfId="28" applyNumberFormat="1" applyFont="1" applyFill="1" applyBorder="1" applyAlignment="1">
      <alignment horizontal="right"/>
    </xf>
    <xf numFmtId="166" fontId="27" fillId="31" borderId="10" xfId="28" applyNumberFormat="1" applyFont="1" applyFill="1" applyBorder="1" applyAlignment="1">
      <alignment horizontal="right"/>
    </xf>
    <xf numFmtId="166" fontId="27" fillId="0" borderId="0" xfId="28" applyNumberFormat="1" applyFont="1" applyFill="1" applyBorder="1" applyAlignment="1" applyProtection="1">
      <alignment horizontal="right"/>
      <protection hidden="1"/>
    </xf>
    <xf numFmtId="166" fontId="27" fillId="0" borderId="11" xfId="28" applyNumberFormat="1" applyFont="1" applyFill="1" applyBorder="1" applyAlignment="1">
      <alignment horizontal="right"/>
    </xf>
    <xf numFmtId="166" fontId="27" fillId="25" borderId="0" xfId="28" applyNumberFormat="1" applyFont="1" applyFill="1" applyBorder="1" applyAlignment="1" applyProtection="1">
      <alignment horizontal="right"/>
      <protection hidden="1"/>
    </xf>
    <xf numFmtId="166" fontId="27" fillId="0" borderId="0" xfId="28" applyNumberFormat="1" applyFont="1" applyFill="1" applyBorder="1" applyAlignment="1">
      <alignment horizontal="right"/>
    </xf>
    <xf numFmtId="8" fontId="27" fillId="25" borderId="0" xfId="0" applyNumberFormat="1" applyFont="1" applyFill="1" applyAlignment="1" applyProtection="1">
      <alignment horizontal="right"/>
      <protection hidden="1"/>
    </xf>
    <xf numFmtId="44" fontId="30" fillId="31" borderId="0" xfId="28" applyFont="1" applyFill="1" applyBorder="1" applyAlignment="1" applyProtection="1">
      <alignment horizontal="right"/>
      <protection locked="0"/>
    </xf>
    <xf numFmtId="44" fontId="30" fillId="0" borderId="0" xfId="28" applyFont="1" applyFill="1" applyBorder="1" applyAlignment="1" applyProtection="1">
      <alignment horizontal="right"/>
      <protection locked="0"/>
    </xf>
    <xf numFmtId="44" fontId="30" fillId="0" borderId="0" xfId="28" applyFont="1" applyFill="1" applyBorder="1" applyAlignment="1" applyProtection="1">
      <alignment horizontal="right"/>
      <protection hidden="1"/>
    </xf>
    <xf numFmtId="44" fontId="30" fillId="31" borderId="0" xfId="28" applyFont="1" applyFill="1" applyBorder="1" applyAlignment="1" applyProtection="1">
      <alignment horizontal="right"/>
      <protection hidden="1"/>
    </xf>
    <xf numFmtId="44" fontId="30" fillId="31" borderId="0" xfId="28" applyFont="1" applyFill="1" applyBorder="1" applyAlignment="1">
      <alignment horizontal="right"/>
    </xf>
    <xf numFmtId="44" fontId="27" fillId="0" borderId="0" xfId="28" applyFont="1" applyFill="1" applyBorder="1" applyAlignment="1" applyProtection="1">
      <alignment horizontal="right"/>
      <protection hidden="1"/>
    </xf>
    <xf numFmtId="44" fontId="27" fillId="0" borderId="10" xfId="28" applyFont="1" applyFill="1" applyBorder="1" applyAlignment="1" applyProtection="1">
      <alignment horizontal="right"/>
      <protection hidden="1"/>
    </xf>
    <xf numFmtId="44" fontId="27" fillId="25" borderId="0" xfId="28" applyFont="1" applyFill="1" applyBorder="1" applyAlignment="1" applyProtection="1">
      <alignment horizontal="right"/>
      <protection hidden="1"/>
    </xf>
    <xf numFmtId="44" fontId="27" fillId="31" borderId="0" xfId="28" applyFont="1" applyFill="1" applyBorder="1" applyAlignment="1" applyProtection="1">
      <alignment horizontal="right"/>
      <protection hidden="1"/>
    </xf>
    <xf numFmtId="44" fontId="29" fillId="26" borderId="22" xfId="0" applyNumberFormat="1" applyFont="1" applyFill="1" applyBorder="1" applyAlignment="1" applyProtection="1">
      <alignment horizontal="center"/>
      <protection hidden="1"/>
    </xf>
    <xf numFmtId="38" fontId="30" fillId="0" borderId="23" xfId="0" applyNumberFormat="1" applyFont="1" applyBorder="1" applyAlignment="1">
      <alignment horizontal="center"/>
    </xf>
    <xf numFmtId="44" fontId="30" fillId="0" borderId="23" xfId="28" applyFont="1" applyFill="1" applyBorder="1" applyAlignment="1">
      <alignment horizontal="right"/>
    </xf>
    <xf numFmtId="0" fontId="27" fillId="0" borderId="10" xfId="0" quotePrefix="1" applyFont="1" applyBorder="1" applyAlignment="1">
      <alignment horizontal="center"/>
    </xf>
    <xf numFmtId="15" fontId="27" fillId="0" borderId="10" xfId="0" applyNumberFormat="1" applyFont="1" applyBorder="1" applyAlignment="1">
      <alignment horizontal="center"/>
    </xf>
    <xf numFmtId="14" fontId="27" fillId="0" borderId="10" xfId="0" applyNumberFormat="1" applyFont="1" applyBorder="1" applyAlignment="1">
      <alignment horizontal="center"/>
    </xf>
    <xf numFmtId="1" fontId="27" fillId="0" borderId="10" xfId="39" quotePrefix="1" applyNumberFormat="1" applyFont="1" applyBorder="1" applyAlignment="1">
      <alignment horizontal="center"/>
    </xf>
    <xf numFmtId="14" fontId="27" fillId="0" borderId="11" xfId="0" applyNumberFormat="1" applyFont="1" applyBorder="1" applyAlignment="1">
      <alignment horizontal="center"/>
    </xf>
    <xf numFmtId="0" fontId="27" fillId="0" borderId="10" xfId="0" applyFont="1" applyBorder="1"/>
    <xf numFmtId="1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left"/>
    </xf>
    <xf numFmtId="1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left"/>
    </xf>
    <xf numFmtId="0" fontId="27" fillId="0" borderId="11" xfId="0" applyFont="1" applyBorder="1"/>
    <xf numFmtId="1" fontId="36" fillId="0" borderId="11" xfId="0" applyNumberFormat="1" applyFont="1" applyBorder="1" applyAlignment="1">
      <alignment horizontal="center"/>
    </xf>
    <xf numFmtId="0" fontId="36" fillId="0" borderId="11" xfId="0" applyFont="1" applyBorder="1" applyAlignment="1">
      <alignment horizontal="left"/>
    </xf>
    <xf numFmtId="0" fontId="27" fillId="31" borderId="11" xfId="0" applyFont="1" applyFill="1" applyBorder="1" applyAlignment="1" applyProtection="1">
      <alignment horizontal="center"/>
      <protection hidden="1"/>
    </xf>
    <xf numFmtId="0" fontId="27" fillId="31" borderId="10" xfId="0" applyFont="1" applyFill="1" applyBorder="1" applyAlignment="1" applyProtection="1">
      <alignment horizontal="center"/>
      <protection hidden="1"/>
    </xf>
    <xf numFmtId="0" fontId="27" fillId="0" borderId="0" xfId="0" applyFont="1" applyBorder="1" applyAlignment="1">
      <alignment horizontal="center"/>
    </xf>
    <xf numFmtId="1" fontId="27" fillId="0" borderId="0" xfId="0" quotePrefix="1" applyNumberFormat="1" applyFont="1" applyBorder="1" applyAlignment="1">
      <alignment horizontal="center"/>
    </xf>
    <xf numFmtId="0" fontId="27" fillId="0" borderId="0" xfId="0" applyFont="1" applyBorder="1"/>
    <xf numFmtId="17" fontId="27" fillId="0" borderId="0" xfId="0" applyNumberFormat="1" applyFont="1" applyBorder="1" applyAlignment="1">
      <alignment horizontal="center"/>
    </xf>
    <xf numFmtId="0" fontId="27" fillId="35" borderId="0" xfId="0" applyFont="1" applyFill="1" applyAlignment="1">
      <alignment horizontal="center"/>
    </xf>
    <xf numFmtId="1" fontId="27" fillId="35" borderId="0" xfId="0" quotePrefix="1" applyNumberFormat="1" applyFont="1" applyFill="1" applyAlignment="1">
      <alignment horizontal="center"/>
    </xf>
    <xf numFmtId="44" fontId="27" fillId="35" borderId="0" xfId="28" applyFont="1" applyFill="1" applyBorder="1" applyAlignment="1" applyProtection="1">
      <alignment horizontal="right"/>
      <protection hidden="1"/>
    </xf>
    <xf numFmtId="0" fontId="35" fillId="0" borderId="0" xfId="0" applyFont="1" applyFill="1" applyAlignment="1">
      <alignment horizontal="center"/>
    </xf>
    <xf numFmtId="0" fontId="34" fillId="0" borderId="0" xfId="0" applyFont="1" applyFill="1"/>
    <xf numFmtId="0" fontId="35" fillId="0" borderId="10" xfId="0" applyFont="1" applyFill="1" applyBorder="1" applyAlignment="1">
      <alignment horizontal="center"/>
    </xf>
    <xf numFmtId="8" fontId="35" fillId="0" borderId="10" xfId="0" applyNumberFormat="1" applyFont="1" applyFill="1" applyBorder="1" applyAlignment="1">
      <alignment horizontal="center"/>
    </xf>
    <xf numFmtId="0" fontId="30" fillId="31" borderId="10" xfId="0" applyFont="1" applyFill="1" applyBorder="1" applyAlignment="1" applyProtection="1">
      <alignment horizontal="center"/>
      <protection hidden="1"/>
    </xf>
    <xf numFmtId="166" fontId="27" fillId="0" borderId="10" xfId="0" applyNumberFormat="1" applyFont="1" applyBorder="1" applyAlignment="1">
      <alignment horizontal="right"/>
    </xf>
    <xf numFmtId="166" fontId="27" fillId="0" borderId="11" xfId="0" applyNumberFormat="1" applyFont="1" applyBorder="1" applyAlignment="1">
      <alignment horizontal="right"/>
    </xf>
    <xf numFmtId="0" fontId="27" fillId="25" borderId="11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1" fontId="34" fillId="0" borderId="0" xfId="0" quotePrefix="1" applyNumberFormat="1" applyFont="1" applyFill="1" applyAlignment="1">
      <alignment horizontal="center"/>
    </xf>
    <xf numFmtId="44" fontId="34" fillId="0" borderId="0" xfId="28" applyFont="1" applyFill="1" applyBorder="1" applyAlignment="1" applyProtection="1">
      <alignment horizontal="right"/>
      <protection hidden="1"/>
    </xf>
    <xf numFmtId="0" fontId="30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36" borderId="10" xfId="0" applyFont="1" applyFill="1" applyBorder="1" applyAlignment="1" applyProtection="1">
      <alignment horizontal="center"/>
      <protection locked="0"/>
    </xf>
    <xf numFmtId="0" fontId="5" fillId="26" borderId="0" xfId="0" applyFont="1" applyFill="1" applyAlignment="1">
      <alignment horizontal="center" vertical="center"/>
    </xf>
    <xf numFmtId="0" fontId="29" fillId="28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9" fillId="29" borderId="0" xfId="0" applyFont="1" applyFill="1" applyAlignment="1">
      <alignment horizontal="center"/>
    </xf>
    <xf numFmtId="0" fontId="29" fillId="30" borderId="0" xfId="0" applyFont="1" applyFill="1" applyAlignment="1">
      <alignment horizontal="center"/>
    </xf>
    <xf numFmtId="0" fontId="29" fillId="26" borderId="0" xfId="0" applyFont="1" applyFill="1" applyAlignment="1">
      <alignment horizontal="center"/>
    </xf>
    <xf numFmtId="0" fontId="37" fillId="35" borderId="0" xfId="0" applyFont="1" applyFill="1" applyAlignment="1">
      <alignment horizontal="center"/>
    </xf>
    <xf numFmtId="0" fontId="35" fillId="36" borderId="10" xfId="0" applyFont="1" applyFill="1" applyBorder="1" applyAlignment="1" applyProtection="1">
      <alignment horizontal="center"/>
      <protection locked="0"/>
    </xf>
    <xf numFmtId="0" fontId="30" fillId="36" borderId="10" xfId="0" applyFont="1" applyFill="1" applyBorder="1" applyAlignment="1" applyProtection="1">
      <alignment horizontal="left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_Ship-Bill Info" xfId="40" xr:uid="{00000000-0005-0000-0000-000028000000}"/>
    <cellStyle name="Note" xfId="41" builtinId="10" customBuiltin="1"/>
    <cellStyle name="Output" xfId="42" builtinId="21" customBuiltin="1"/>
    <cellStyle name="Percent" xfId="43" builtinId="5"/>
    <cellStyle name="shade" xfId="44" xr:uid="{00000000-0005-0000-0000-00002C000000}"/>
    <cellStyle name="Style 1" xfId="45" xr:uid="{00000000-0005-0000-0000-00002D000000}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7" dropStyle="combo" dx="21" fmlaRange="$V$1:$V$7" noThreeD="1" sel="5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6</xdr:col>
      <xdr:colOff>38100</xdr:colOff>
      <xdr:row>45</xdr:row>
      <xdr:rowOff>47625</xdr:rowOff>
    </xdr:to>
    <xdr:sp macro="" textlink="">
      <xdr:nvSpPr>
        <xdr:cNvPr id="2416" name="Text Box 10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42875" y="6562725"/>
          <a:ext cx="5848350" cy="18192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520700</xdr:colOff>
          <xdr:row>2</xdr:row>
          <xdr:rowOff>0</xdr:rowOff>
        </xdr:to>
        <xdr:sp macro="" textlink="">
          <xdr:nvSpPr>
            <xdr:cNvPr id="2065" name="Drop Dow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V55"/>
  <sheetViews>
    <sheetView zoomScaleNormal="75" workbookViewId="0">
      <selection activeCell="D32" sqref="D32"/>
    </sheetView>
  </sheetViews>
  <sheetFormatPr baseColWidth="10" defaultColWidth="8.796875" defaultRowHeight="11"/>
  <cols>
    <col min="1" max="1" width="2.19921875" style="1" customWidth="1"/>
    <col min="2" max="2" width="6.19921875" style="1" customWidth="1"/>
    <col min="3" max="3" width="17.19921875" style="1" customWidth="1"/>
    <col min="4" max="4" width="19.796875" style="5" customWidth="1"/>
    <col min="5" max="5" width="18.796875" style="5" customWidth="1"/>
    <col min="6" max="6" width="25.19921875" style="5" bestFit="1" customWidth="1"/>
    <col min="7" max="7" width="9.19921875" style="5" customWidth="1"/>
    <col min="8" max="9" width="8.796875" style="1" customWidth="1"/>
    <col min="10" max="10" width="10.3984375" style="1" customWidth="1"/>
    <col min="11" max="19" width="8.796875" style="1" customWidth="1"/>
    <col min="20" max="22" width="8.796875" style="4" customWidth="1"/>
    <col min="23" max="16384" width="8.796875" style="1"/>
  </cols>
  <sheetData>
    <row r="1" spans="2:22">
      <c r="B1" s="165" t="s">
        <v>0</v>
      </c>
      <c r="C1" s="165"/>
      <c r="D1" s="165"/>
      <c r="E1" s="165"/>
      <c r="F1" s="165"/>
      <c r="G1" s="165"/>
    </row>
    <row r="2" spans="2:22" ht="15.75" customHeight="1">
      <c r="C2" s="5" t="s">
        <v>1</v>
      </c>
      <c r="D2" s="6"/>
      <c r="E2" s="6"/>
      <c r="F2" s="6"/>
      <c r="G2" s="7"/>
      <c r="T2" s="4" t="s">
        <v>2</v>
      </c>
      <c r="U2" s="4" t="s">
        <v>3</v>
      </c>
      <c r="V2" s="4" t="s">
        <v>4</v>
      </c>
    </row>
    <row r="3" spans="2:22" ht="17.25" customHeight="1">
      <c r="C3" s="5" t="s">
        <v>5</v>
      </c>
      <c r="D3" s="8"/>
      <c r="E3" s="8"/>
      <c r="F3" s="8"/>
      <c r="G3" s="3"/>
      <c r="T3" s="4" t="s">
        <v>6</v>
      </c>
      <c r="U3" s="4" t="s">
        <v>7</v>
      </c>
      <c r="V3" s="4" t="s">
        <v>8</v>
      </c>
    </row>
    <row r="4" spans="2:22" ht="18" customHeight="1">
      <c r="C4" s="5" t="s">
        <v>9</v>
      </c>
      <c r="D4" s="8"/>
      <c r="E4" s="8"/>
      <c r="F4" s="8"/>
      <c r="G4" s="3"/>
      <c r="T4" s="4" t="s">
        <v>10</v>
      </c>
      <c r="U4" s="4" t="s">
        <v>11</v>
      </c>
      <c r="V4" s="4" t="s">
        <v>12</v>
      </c>
    </row>
    <row r="5" spans="2:22" ht="18" customHeight="1">
      <c r="C5" s="5" t="s">
        <v>13</v>
      </c>
      <c r="D5" s="35"/>
      <c r="E5" s="8"/>
      <c r="F5" s="8"/>
      <c r="G5" s="3"/>
      <c r="I5" s="34"/>
      <c r="T5" s="4" t="s">
        <v>14</v>
      </c>
      <c r="U5" s="4" t="s">
        <v>15</v>
      </c>
      <c r="V5" s="4" t="s">
        <v>16</v>
      </c>
    </row>
    <row r="6" spans="2:22" ht="18" customHeight="1">
      <c r="C6" s="5" t="s">
        <v>17</v>
      </c>
      <c r="D6" s="8"/>
      <c r="E6" s="9"/>
      <c r="F6" s="9"/>
      <c r="G6" s="3"/>
      <c r="I6" s="34"/>
      <c r="T6" s="4" t="s">
        <v>18</v>
      </c>
      <c r="U6" s="4" t="s">
        <v>19</v>
      </c>
      <c r="V6" s="4" t="s">
        <v>20</v>
      </c>
    </row>
    <row r="7" spans="2:22" ht="17.25" customHeight="1">
      <c r="C7" s="5" t="s">
        <v>21</v>
      </c>
      <c r="D7" s="6"/>
      <c r="E7" s="10"/>
      <c r="F7" s="10"/>
      <c r="G7" s="7"/>
      <c r="I7" s="34"/>
      <c r="T7" s="4" t="s">
        <v>22</v>
      </c>
      <c r="U7" s="4" t="s">
        <v>23</v>
      </c>
      <c r="V7" s="4" t="s">
        <v>24</v>
      </c>
    </row>
    <row r="8" spans="2:22" ht="15" customHeight="1">
      <c r="C8" s="5" t="s">
        <v>25</v>
      </c>
      <c r="D8" s="11">
        <f>'Order Form'!G2</f>
        <v>0</v>
      </c>
      <c r="E8" s="12"/>
      <c r="F8" s="12"/>
      <c r="G8" s="12"/>
      <c r="I8" s="34"/>
      <c r="T8" s="4" t="s">
        <v>26</v>
      </c>
      <c r="U8" s="4" t="s">
        <v>27</v>
      </c>
    </row>
    <row r="9" spans="2:22" ht="15" customHeight="1">
      <c r="C9" s="5" t="s">
        <v>28</v>
      </c>
      <c r="D9" s="13">
        <f>'Order Form'!A153</f>
        <v>0</v>
      </c>
      <c r="E9" s="14"/>
      <c r="F9" s="14"/>
      <c r="G9" s="14"/>
      <c r="I9" s="34"/>
      <c r="T9" s="4" t="s">
        <v>29</v>
      </c>
      <c r="U9" s="4" t="s">
        <v>30</v>
      </c>
    </row>
    <row r="10" spans="2:22" ht="9.75" customHeight="1">
      <c r="D10" s="33"/>
      <c r="I10" s="34"/>
      <c r="T10" s="4" t="s">
        <v>31</v>
      </c>
      <c r="U10" s="4" t="s">
        <v>32</v>
      </c>
    </row>
    <row r="11" spans="2:22" ht="15" customHeight="1" thickBot="1">
      <c r="B11" s="15" t="s">
        <v>33</v>
      </c>
      <c r="C11" s="16"/>
      <c r="I11" s="34"/>
      <c r="T11" s="4" t="s">
        <v>34</v>
      </c>
      <c r="U11" s="4" t="s">
        <v>35</v>
      </c>
    </row>
    <row r="12" spans="2:22" ht="15" customHeight="1">
      <c r="C12" s="5" t="s">
        <v>36</v>
      </c>
      <c r="D12" s="8"/>
      <c r="E12" s="8"/>
      <c r="F12" s="8"/>
      <c r="G12" s="3"/>
      <c r="I12" s="34"/>
      <c r="U12" s="4" t="s">
        <v>37</v>
      </c>
    </row>
    <row r="13" spans="2:22" ht="15" customHeight="1">
      <c r="C13" s="5" t="s">
        <v>38</v>
      </c>
      <c r="D13" s="2"/>
      <c r="E13" s="8"/>
      <c r="F13" s="8"/>
      <c r="G13" s="3"/>
      <c r="I13" s="34"/>
      <c r="U13" s="4" t="s">
        <v>39</v>
      </c>
    </row>
    <row r="14" spans="2:22" ht="15" customHeight="1">
      <c r="C14" s="5" t="s">
        <v>40</v>
      </c>
      <c r="D14" s="2"/>
      <c r="E14" s="8"/>
      <c r="F14" s="8"/>
      <c r="G14" s="3"/>
      <c r="I14" s="34"/>
      <c r="U14" s="4" t="s">
        <v>41</v>
      </c>
    </row>
    <row r="15" spans="2:22" ht="15" customHeight="1">
      <c r="C15" s="5" t="s">
        <v>42</v>
      </c>
      <c r="D15" s="2"/>
      <c r="E15" s="8"/>
      <c r="F15" s="8"/>
      <c r="G15" s="3"/>
      <c r="I15" s="34"/>
      <c r="U15" s="4" t="s">
        <v>43</v>
      </c>
    </row>
    <row r="16" spans="2:22" ht="15" customHeight="1">
      <c r="C16" s="5" t="s">
        <v>44</v>
      </c>
      <c r="D16" s="2"/>
      <c r="E16" s="8"/>
      <c r="F16" s="8"/>
      <c r="G16" s="3"/>
      <c r="I16" s="34"/>
      <c r="U16" s="4" t="s">
        <v>45</v>
      </c>
    </row>
    <row r="17" spans="2:21" ht="15" customHeight="1">
      <c r="C17" s="5" t="s">
        <v>46</v>
      </c>
      <c r="D17" s="2"/>
      <c r="E17" s="8"/>
      <c r="F17" s="8"/>
      <c r="G17" s="3"/>
      <c r="I17" s="34"/>
      <c r="U17" s="4" t="s">
        <v>47</v>
      </c>
    </row>
    <row r="18" spans="2:21" ht="15" customHeight="1">
      <c r="C18" s="5" t="s">
        <v>48</v>
      </c>
      <c r="D18" s="17"/>
      <c r="E18" s="18"/>
      <c r="F18" s="18"/>
      <c r="G18" s="3"/>
      <c r="I18" s="34"/>
      <c r="U18" s="4" t="s">
        <v>49</v>
      </c>
    </row>
    <row r="19" spans="2:21" ht="15" customHeight="1">
      <c r="C19" s="5" t="s">
        <v>50</v>
      </c>
      <c r="D19" s="19"/>
      <c r="E19" s="19"/>
      <c r="F19" s="19"/>
      <c r="G19" s="3"/>
      <c r="U19" s="4" t="s">
        <v>51</v>
      </c>
    </row>
    <row r="20" spans="2:21" ht="9.75" customHeight="1">
      <c r="U20" s="4" t="s">
        <v>52</v>
      </c>
    </row>
    <row r="21" spans="2:21" ht="15" customHeight="1" thickBot="1">
      <c r="B21" s="15" t="s">
        <v>53</v>
      </c>
      <c r="C21" s="16"/>
      <c r="D21" s="7"/>
      <c r="E21" s="7"/>
      <c r="F21" s="7"/>
      <c r="G21" s="7"/>
      <c r="U21" s="4" t="s">
        <v>54</v>
      </c>
    </row>
    <row r="22" spans="2:21" ht="15" customHeight="1">
      <c r="C22" s="5" t="s">
        <v>55</v>
      </c>
      <c r="D22" s="8"/>
      <c r="E22" s="8"/>
      <c r="F22" s="8"/>
      <c r="G22" s="3"/>
      <c r="U22" s="4" t="s">
        <v>56</v>
      </c>
    </row>
    <row r="23" spans="2:21" ht="15" customHeight="1">
      <c r="C23" s="5" t="s">
        <v>38</v>
      </c>
      <c r="D23" s="2"/>
      <c r="E23" s="8"/>
      <c r="F23" s="8"/>
      <c r="G23" s="3"/>
      <c r="U23" s="4" t="s">
        <v>57</v>
      </c>
    </row>
    <row r="24" spans="2:21" ht="15" customHeight="1">
      <c r="C24" s="5" t="s">
        <v>40</v>
      </c>
      <c r="D24" s="2"/>
      <c r="E24" s="8"/>
      <c r="F24" s="8"/>
      <c r="G24" s="3"/>
      <c r="U24" s="4" t="s">
        <v>58</v>
      </c>
    </row>
    <row r="25" spans="2:21" ht="15" customHeight="1">
      <c r="C25" s="5" t="s">
        <v>42</v>
      </c>
      <c r="D25" s="2"/>
      <c r="E25" s="8"/>
      <c r="F25" s="8"/>
      <c r="G25" s="3"/>
      <c r="U25" s="4" t="s">
        <v>59</v>
      </c>
    </row>
    <row r="26" spans="2:21" ht="15" customHeight="1">
      <c r="C26" s="5" t="s">
        <v>44</v>
      </c>
      <c r="D26" s="2"/>
      <c r="E26" s="8"/>
      <c r="F26" s="8"/>
      <c r="G26" s="3"/>
      <c r="U26" s="4" t="s">
        <v>60</v>
      </c>
    </row>
    <row r="27" spans="2:21" ht="15" customHeight="1">
      <c r="C27" s="5" t="s">
        <v>46</v>
      </c>
      <c r="D27" s="2"/>
      <c r="E27" s="8"/>
      <c r="F27" s="8"/>
      <c r="G27" s="3"/>
      <c r="U27" s="4" t="s">
        <v>61</v>
      </c>
    </row>
    <row r="28" spans="2:21" ht="15" customHeight="1">
      <c r="C28" s="5" t="s">
        <v>48</v>
      </c>
      <c r="D28" s="17"/>
      <c r="E28" s="18"/>
      <c r="F28" s="18"/>
      <c r="G28" s="3"/>
      <c r="U28" s="4" t="s">
        <v>62</v>
      </c>
    </row>
    <row r="29" spans="2:21" ht="15" customHeight="1">
      <c r="C29" s="5" t="s">
        <v>50</v>
      </c>
      <c r="D29" s="19"/>
      <c r="E29" s="8"/>
      <c r="F29" s="8"/>
      <c r="G29" s="3"/>
    </row>
    <row r="30" spans="2:21" ht="15" customHeight="1">
      <c r="C30" s="5" t="s">
        <v>63</v>
      </c>
      <c r="D30" s="2"/>
      <c r="E30" s="8"/>
      <c r="F30" s="8"/>
      <c r="G30" s="3"/>
    </row>
    <row r="31" spans="2:21" ht="9.75" customHeight="1" thickBot="1"/>
    <row r="32" spans="2:21" ht="15" customHeight="1" thickBot="1">
      <c r="B32" s="20" t="s">
        <v>64</v>
      </c>
      <c r="C32" s="21"/>
      <c r="D32" s="22" t="s">
        <v>65</v>
      </c>
      <c r="E32" s="1"/>
      <c r="F32" s="1"/>
      <c r="G32" s="23"/>
    </row>
    <row r="33" spans="2:7" ht="15" customHeight="1" thickBot="1">
      <c r="B33" s="24"/>
      <c r="C33" s="25" t="s">
        <v>66</v>
      </c>
      <c r="D33" s="26" t="s">
        <v>67</v>
      </c>
      <c r="E33" s="1"/>
      <c r="F33" s="1"/>
      <c r="G33" s="23"/>
    </row>
    <row r="34" spans="2:7" ht="9.75" customHeight="1"/>
    <row r="35" spans="2:7" ht="15" customHeight="1">
      <c r="B35" s="27" t="s">
        <v>68</v>
      </c>
      <c r="C35" s="28"/>
      <c r="D35" s="29"/>
      <c r="E35" s="29"/>
      <c r="F35" s="29"/>
      <c r="G35" s="29"/>
    </row>
    <row r="36" spans="2:7" ht="15" customHeight="1">
      <c r="B36" s="30"/>
      <c r="C36" s="31"/>
      <c r="D36" s="29"/>
      <c r="E36" s="29"/>
      <c r="F36" s="29"/>
      <c r="G36" s="29"/>
    </row>
    <row r="37" spans="2:7" ht="15" customHeight="1">
      <c r="B37" s="32"/>
      <c r="C37" s="32"/>
      <c r="D37" s="29"/>
      <c r="E37" s="29"/>
      <c r="F37" s="29"/>
      <c r="G37" s="29"/>
    </row>
    <row r="38" spans="2:7" ht="15" customHeight="1">
      <c r="B38" s="32"/>
      <c r="C38" s="32"/>
      <c r="D38" s="29"/>
      <c r="E38" s="29"/>
      <c r="F38" s="29"/>
      <c r="G38" s="29"/>
    </row>
    <row r="39" spans="2:7">
      <c r="B39" s="32"/>
      <c r="C39" s="32"/>
      <c r="D39" s="7"/>
      <c r="E39" s="7"/>
      <c r="F39" s="7"/>
      <c r="G39" s="7"/>
    </row>
    <row r="40" spans="2:7">
      <c r="B40" s="32"/>
      <c r="C40" s="32"/>
      <c r="D40" s="29"/>
      <c r="E40" s="29"/>
      <c r="F40" s="29"/>
      <c r="G40" s="29"/>
    </row>
    <row r="41" spans="2:7">
      <c r="B41" s="32"/>
      <c r="C41" s="32"/>
      <c r="D41" s="7"/>
      <c r="E41" s="7"/>
      <c r="F41" s="7"/>
      <c r="G41" s="7"/>
    </row>
    <row r="42" spans="2:7">
      <c r="B42" s="32"/>
      <c r="C42" s="32"/>
      <c r="D42" s="7"/>
      <c r="E42" s="7"/>
      <c r="F42" s="7"/>
      <c r="G42" s="7"/>
    </row>
    <row r="43" spans="2:7">
      <c r="B43" s="32"/>
      <c r="C43" s="32"/>
      <c r="D43" s="7"/>
      <c r="E43" s="7"/>
      <c r="F43" s="7"/>
      <c r="G43" s="7"/>
    </row>
    <row r="44" spans="2:7">
      <c r="B44" s="32"/>
      <c r="C44" s="32"/>
      <c r="D44" s="7"/>
      <c r="E44" s="7"/>
      <c r="F44" s="7"/>
      <c r="G44" s="7"/>
    </row>
    <row r="45" spans="2:7">
      <c r="B45" s="32"/>
      <c r="C45" s="32"/>
      <c r="D45" s="7"/>
      <c r="E45" s="7"/>
      <c r="F45" s="7"/>
      <c r="G45" s="7"/>
    </row>
    <row r="46" spans="2:7">
      <c r="B46" s="32"/>
      <c r="C46" s="32"/>
      <c r="D46" s="7"/>
      <c r="E46" s="7"/>
      <c r="F46" s="7"/>
      <c r="G46" s="7"/>
    </row>
    <row r="47" spans="2:7">
      <c r="B47" s="32"/>
      <c r="C47" s="32"/>
      <c r="D47" s="7"/>
      <c r="E47" s="7"/>
      <c r="F47" s="7"/>
      <c r="G47" s="7"/>
    </row>
    <row r="48" spans="2:7">
      <c r="D48" s="7"/>
      <c r="E48" s="7"/>
      <c r="F48" s="7"/>
      <c r="G48" s="7"/>
    </row>
    <row r="49" spans="4:7">
      <c r="D49" s="7"/>
      <c r="E49" s="7"/>
      <c r="F49" s="7"/>
      <c r="G49" s="7"/>
    </row>
    <row r="50" spans="4:7">
      <c r="D50" s="7"/>
      <c r="E50" s="7"/>
      <c r="F50" s="7"/>
      <c r="G50" s="7"/>
    </row>
    <row r="51" spans="4:7">
      <c r="D51" s="7"/>
      <c r="E51" s="7"/>
      <c r="F51" s="7"/>
      <c r="G51" s="7"/>
    </row>
    <row r="52" spans="4:7">
      <c r="D52" s="7"/>
      <c r="E52" s="7"/>
      <c r="F52" s="7"/>
      <c r="G52" s="7"/>
    </row>
    <row r="53" spans="4:7">
      <c r="D53" s="7"/>
      <c r="E53" s="7"/>
      <c r="F53" s="7"/>
      <c r="G53" s="7"/>
    </row>
    <row r="54" spans="4:7">
      <c r="D54" s="7"/>
      <c r="E54" s="7"/>
      <c r="F54" s="7"/>
      <c r="G54" s="7"/>
    </row>
    <row r="55" spans="4:7">
      <c r="D55" s="7"/>
      <c r="E55" s="7"/>
      <c r="F55" s="7"/>
      <c r="G55" s="7"/>
    </row>
  </sheetData>
  <mergeCells count="1">
    <mergeCell ref="B1:G1"/>
  </mergeCells>
  <phoneticPr fontId="0" type="noConversion"/>
  <pageMargins left="0.5" right="0.5" top="1" bottom="0.5" header="0.5" footer="0.25"/>
  <pageSetup scale="97" fitToHeight="0" orientation="portrait" copies="2"/>
  <headerFooter alignWithMargins="0">
    <oddHeader>&amp;C&amp;"Times New Roman,Regular"&amp;12American Girl Publishing</oddHeader>
    <oddFooter>&amp;L&amp;"Times New Roman,Regular"&amp;D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5" r:id="rId3" name="Drop Down 17">
              <controlPr defaultSize="0" autoLine="0" autoPict="0">
                <anchor moveWithCells="1">
                  <from>
                    <xdr:col>3</xdr:col>
                    <xdr:colOff>0</xdr:colOff>
                    <xdr:row>1</xdr:row>
                    <xdr:rowOff>0</xdr:rowOff>
                  </from>
                  <to>
                    <xdr:col>4</xdr:col>
                    <xdr:colOff>520700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G159"/>
  <sheetViews>
    <sheetView showGridLines="0" tabSelected="1" zoomScaleNormal="100" zoomScaleSheetLayoutView="50" workbookViewId="0">
      <pane ySplit="4" topLeftCell="A136" activePane="bottomLeft" state="frozen"/>
      <selection pane="bottomLeft" activeCell="A146" sqref="A146"/>
    </sheetView>
  </sheetViews>
  <sheetFormatPr baseColWidth="10" defaultColWidth="8.796875" defaultRowHeight="13"/>
  <cols>
    <col min="1" max="1" width="7.3984375" style="46" customWidth="1"/>
    <col min="2" max="2" width="15.19921875" style="46" bestFit="1" customWidth="1"/>
    <col min="3" max="3" width="71.19921875" style="45" bestFit="1" customWidth="1"/>
    <col min="4" max="4" width="7" style="46" bestFit="1" customWidth="1"/>
    <col min="5" max="5" width="8.19921875" style="47" customWidth="1"/>
    <col min="6" max="6" width="45.3984375" style="46" bestFit="1" customWidth="1"/>
    <col min="7" max="7" width="11.19921875" style="46" customWidth="1"/>
    <col min="8" max="16384" width="8.796875" style="41"/>
  </cols>
  <sheetData>
    <row r="1" spans="1:7" ht="15" customHeight="1">
      <c r="A1" s="36"/>
      <c r="B1" s="36"/>
      <c r="C1" s="37" t="s">
        <v>69</v>
      </c>
      <c r="D1" s="36"/>
      <c r="E1" s="38" t="str">
        <f>'Ship-Bill Info'!D33</f>
        <v>N</v>
      </c>
      <c r="F1" s="39">
        <f>IF('Ship-Bill Info'!C$33="",0%,IF('Ship-Bill Info'!C$33="R",IF(E1="",0%,IF(E1="Y",45%,IF(E1="L",47%,IF(E1="N",50%,"Invalid Rtn Flag")))),IF('Ship-Bill Info'!C$33="W",IF(E1="",0%,IF(E1="Y",50%,IF(E1="N",55%,"Invalid Rtn Flag"))),IF('Ship-Bill Info'!C$33="E",IF(E1="",0%,20%),"Invalid Cust Cat"))))</f>
        <v>0.5</v>
      </c>
      <c r="G1" s="40" t="s">
        <v>25</v>
      </c>
    </row>
    <row r="2" spans="1:7" ht="15" customHeight="1">
      <c r="A2" s="36"/>
      <c r="B2" s="36"/>
      <c r="C2" s="36"/>
      <c r="D2" s="36"/>
      <c r="E2" s="38"/>
      <c r="F2" s="42" t="s">
        <v>70</v>
      </c>
      <c r="G2" s="126">
        <f>G10+G16+G22+G28+G34+G40+G46+G52+G140+G58+G64+G70+G75+G116+G124+G133+G151</f>
        <v>0</v>
      </c>
    </row>
    <row r="3" spans="1:7" ht="15" customHeight="1">
      <c r="A3" s="43" t="s">
        <v>71</v>
      </c>
      <c r="B3" s="44"/>
      <c r="F3" s="43"/>
      <c r="G3" s="44">
        <f>'Ship-Bill Info'!D12</f>
        <v>0</v>
      </c>
    </row>
    <row r="4" spans="1:7" ht="15" customHeight="1" thickBot="1">
      <c r="A4" s="48" t="s">
        <v>72</v>
      </c>
      <c r="B4" s="48" t="s">
        <v>73</v>
      </c>
      <c r="C4" s="49" t="s">
        <v>74</v>
      </c>
      <c r="D4" s="48" t="s">
        <v>75</v>
      </c>
      <c r="E4" s="50" t="s">
        <v>76</v>
      </c>
      <c r="F4" s="50" t="s">
        <v>77</v>
      </c>
      <c r="G4" s="48" t="s">
        <v>78</v>
      </c>
    </row>
    <row r="5" spans="1:7" ht="15" customHeight="1">
      <c r="A5" s="67"/>
      <c r="E5" s="65"/>
      <c r="G5" s="116"/>
    </row>
    <row r="6" spans="1:7" ht="15" customHeight="1">
      <c r="A6" s="166" t="s">
        <v>79</v>
      </c>
      <c r="B6" s="166"/>
      <c r="C6" s="166"/>
      <c r="D6" s="166"/>
      <c r="E6" s="166"/>
      <c r="F6" s="166"/>
      <c r="G6" s="166"/>
    </row>
    <row r="7" spans="1:7" ht="15" customHeight="1">
      <c r="A7" s="51" t="s">
        <v>80</v>
      </c>
      <c r="B7" s="66"/>
      <c r="E7" s="68"/>
      <c r="F7" s="66"/>
      <c r="G7" s="124"/>
    </row>
    <row r="8" spans="1:7" s="61" customFormat="1" ht="15" customHeight="1">
      <c r="A8" s="164"/>
      <c r="B8" s="69">
        <v>9781683371342</v>
      </c>
      <c r="C8" s="53" t="s">
        <v>81</v>
      </c>
      <c r="D8" s="58" t="s">
        <v>82</v>
      </c>
      <c r="E8" s="110">
        <v>7.99</v>
      </c>
      <c r="F8" s="55"/>
      <c r="G8" s="123" t="str">
        <f>IF(A8="","",A8*E8*(1-book))</f>
        <v/>
      </c>
    </row>
    <row r="9" spans="1:7" s="61" customFormat="1" ht="15" customHeight="1">
      <c r="A9" s="164"/>
      <c r="B9" s="69">
        <v>9781683371359</v>
      </c>
      <c r="C9" s="53" t="s">
        <v>83</v>
      </c>
      <c r="D9" s="58" t="s">
        <v>82</v>
      </c>
      <c r="E9" s="110">
        <v>7.99</v>
      </c>
      <c r="F9" s="55"/>
      <c r="G9" s="123" t="str">
        <f>IF(A9="","",A9*E9*(1-book))</f>
        <v/>
      </c>
    </row>
    <row r="10" spans="1:7" ht="15" customHeight="1">
      <c r="A10" s="71">
        <f>SUM(A8:A9)</f>
        <v>0</v>
      </c>
      <c r="C10" s="72" t="s">
        <v>84</v>
      </c>
      <c r="E10" s="68"/>
      <c r="F10" s="66"/>
      <c r="G10" s="119">
        <f>SUM(G8:G9)</f>
        <v>0</v>
      </c>
    </row>
    <row r="11" spans="1:7" ht="15" customHeight="1">
      <c r="A11" s="71"/>
      <c r="C11" s="72"/>
      <c r="E11" s="68"/>
      <c r="F11" s="66"/>
      <c r="G11" s="119"/>
    </row>
    <row r="12" spans="1:7" ht="15" customHeight="1">
      <c r="A12" s="166" t="s">
        <v>86</v>
      </c>
      <c r="B12" s="166"/>
      <c r="C12" s="166"/>
      <c r="D12" s="166"/>
      <c r="E12" s="166"/>
      <c r="F12" s="166"/>
      <c r="G12" s="166"/>
    </row>
    <row r="13" spans="1:7" s="52" customFormat="1" ht="15" customHeight="1">
      <c r="A13" s="51" t="s">
        <v>80</v>
      </c>
      <c r="B13" s="66"/>
      <c r="C13" s="45"/>
      <c r="D13" s="46"/>
      <c r="E13" s="68"/>
      <c r="F13" s="66"/>
      <c r="G13" s="125"/>
    </row>
    <row r="14" spans="1:7" s="52" customFormat="1" ht="15" customHeight="1">
      <c r="A14" s="164"/>
      <c r="B14" s="129" t="s">
        <v>87</v>
      </c>
      <c r="C14" s="62" t="s">
        <v>88</v>
      </c>
      <c r="D14" s="54" t="s">
        <v>82</v>
      </c>
      <c r="E14" s="110">
        <v>7.99</v>
      </c>
      <c r="F14" s="69"/>
      <c r="G14" s="123" t="str">
        <f>IF(A14="","",A14*E14*(1-book))</f>
        <v/>
      </c>
    </row>
    <row r="15" spans="1:7" ht="15" customHeight="1">
      <c r="A15" s="164"/>
      <c r="B15" s="129" t="s">
        <v>89</v>
      </c>
      <c r="C15" s="62" t="s">
        <v>90</v>
      </c>
      <c r="D15" s="54" t="s">
        <v>82</v>
      </c>
      <c r="E15" s="110">
        <v>7.99</v>
      </c>
      <c r="F15" s="69"/>
      <c r="G15" s="123" t="str">
        <f>IF(A15="","",A15*E15*(1-book))</f>
        <v/>
      </c>
    </row>
    <row r="16" spans="1:7" ht="15" customHeight="1">
      <c r="A16" s="71">
        <f>SUM(A14:A15)</f>
        <v>0</v>
      </c>
      <c r="C16" s="72" t="s">
        <v>91</v>
      </c>
      <c r="E16" s="68"/>
      <c r="F16" s="66"/>
      <c r="G16" s="119">
        <f>SUM(G14:G15)</f>
        <v>0</v>
      </c>
    </row>
    <row r="17" spans="1:7" ht="15" customHeight="1">
      <c r="A17" s="73"/>
      <c r="E17" s="68"/>
      <c r="F17" s="66"/>
      <c r="G17" s="124"/>
    </row>
    <row r="18" spans="1:7" ht="15" customHeight="1">
      <c r="A18" s="166" t="s">
        <v>92</v>
      </c>
      <c r="B18" s="166"/>
      <c r="C18" s="166"/>
      <c r="D18" s="166"/>
      <c r="E18" s="166"/>
      <c r="F18" s="166"/>
      <c r="G18" s="166"/>
    </row>
    <row r="19" spans="1:7" ht="15" customHeight="1">
      <c r="A19" s="51" t="s">
        <v>80</v>
      </c>
      <c r="B19" s="66"/>
      <c r="E19" s="68"/>
      <c r="F19" s="66"/>
      <c r="G19" s="124"/>
    </row>
    <row r="20" spans="1:7" ht="15" customHeight="1">
      <c r="A20" s="164"/>
      <c r="B20" s="54" t="s">
        <v>93</v>
      </c>
      <c r="C20" s="53" t="s">
        <v>94</v>
      </c>
      <c r="D20" s="54" t="s">
        <v>82</v>
      </c>
      <c r="E20" s="110">
        <v>7.99</v>
      </c>
      <c r="F20" s="69"/>
      <c r="G20" s="123" t="str">
        <f>IF(A20="","",A20*E20*(1-book))</f>
        <v/>
      </c>
    </row>
    <row r="21" spans="1:7" ht="15" customHeight="1">
      <c r="A21" s="164"/>
      <c r="B21" s="54" t="s">
        <v>95</v>
      </c>
      <c r="C21" s="53" t="s">
        <v>96</v>
      </c>
      <c r="D21" s="54" t="s">
        <v>82</v>
      </c>
      <c r="E21" s="110">
        <v>7.99</v>
      </c>
      <c r="F21" s="69"/>
      <c r="G21" s="123" t="str">
        <f>IF(A21="","",A21*E21*(1-book))</f>
        <v/>
      </c>
    </row>
    <row r="22" spans="1:7" ht="15" customHeight="1">
      <c r="A22" s="71">
        <f>SUM(A20:A21)</f>
        <v>0</v>
      </c>
      <c r="C22" s="72" t="s">
        <v>97</v>
      </c>
      <c r="E22" s="68"/>
      <c r="F22" s="66"/>
      <c r="G22" s="119">
        <f>SUM(G20:G21)</f>
        <v>0</v>
      </c>
    </row>
    <row r="23" spans="1:7" ht="15" customHeight="1">
      <c r="A23" s="81"/>
      <c r="C23" s="72"/>
      <c r="E23" s="68"/>
      <c r="F23" s="66"/>
      <c r="G23" s="120"/>
    </row>
    <row r="24" spans="1:7" s="61" customFormat="1" ht="15" customHeight="1">
      <c r="A24" s="166" t="s">
        <v>98</v>
      </c>
      <c r="B24" s="166"/>
      <c r="C24" s="166"/>
      <c r="D24" s="166"/>
      <c r="E24" s="166"/>
      <c r="F24" s="166"/>
      <c r="G24" s="166"/>
    </row>
    <row r="25" spans="1:7" s="152" customFormat="1" ht="15" customHeight="1">
      <c r="A25" s="151" t="s">
        <v>133</v>
      </c>
      <c r="B25" s="151"/>
      <c r="C25" s="151"/>
      <c r="D25" s="151"/>
      <c r="E25" s="151"/>
      <c r="F25" s="151"/>
      <c r="G25" s="151"/>
    </row>
    <row r="26" spans="1:7" s="152" customFormat="1" ht="15" customHeight="1">
      <c r="A26" s="173"/>
      <c r="B26" s="56">
        <v>9781683371915</v>
      </c>
      <c r="C26" s="75" t="s">
        <v>212</v>
      </c>
      <c r="D26" s="54" t="s">
        <v>82</v>
      </c>
      <c r="E26" s="154">
        <v>7.99</v>
      </c>
      <c r="F26" s="153"/>
      <c r="G26" s="123" t="str">
        <f>IF(A26="","",A26*E26*(1-book))</f>
        <v/>
      </c>
    </row>
    <row r="27" spans="1:7" s="152" customFormat="1" ht="15" customHeight="1">
      <c r="A27" s="173"/>
      <c r="B27" s="56">
        <v>9781683372011</v>
      </c>
      <c r="C27" s="75" t="s">
        <v>213</v>
      </c>
      <c r="D27" s="54" t="s">
        <v>82</v>
      </c>
      <c r="E27" s="154">
        <v>7.99</v>
      </c>
      <c r="F27" s="153"/>
      <c r="G27" s="153"/>
    </row>
    <row r="28" spans="1:7" s="61" customFormat="1" ht="15" customHeight="1">
      <c r="A28" s="71">
        <f>SUM(A26:A27)</f>
        <v>0</v>
      </c>
      <c r="B28" s="46"/>
      <c r="C28" s="72" t="s">
        <v>99</v>
      </c>
      <c r="D28" s="46"/>
      <c r="E28" s="68"/>
      <c r="F28" s="66"/>
      <c r="G28" s="120">
        <f>SUM(G26:G27)</f>
        <v>0</v>
      </c>
    </row>
    <row r="29" spans="1:7" ht="15" customHeight="1">
      <c r="A29" s="73"/>
      <c r="E29" s="68"/>
      <c r="F29" s="66"/>
      <c r="G29" s="124"/>
    </row>
    <row r="30" spans="1:7" ht="15" customHeight="1">
      <c r="A30" s="166" t="s">
        <v>100</v>
      </c>
      <c r="B30" s="166"/>
      <c r="C30" s="166"/>
      <c r="D30" s="166"/>
      <c r="E30" s="166"/>
      <c r="F30" s="166"/>
      <c r="G30" s="166"/>
    </row>
    <row r="31" spans="1:7" ht="15" customHeight="1">
      <c r="A31" s="51" t="s">
        <v>80</v>
      </c>
      <c r="B31" s="66"/>
      <c r="E31" s="68"/>
      <c r="F31" s="66"/>
      <c r="G31" s="124"/>
    </row>
    <row r="32" spans="1:7" s="61" customFormat="1" ht="15" customHeight="1">
      <c r="A32" s="164"/>
      <c r="B32" s="69">
        <v>9781683371441</v>
      </c>
      <c r="C32" s="53" t="s">
        <v>101</v>
      </c>
      <c r="D32" s="54" t="s">
        <v>82</v>
      </c>
      <c r="E32" s="110">
        <v>7.99</v>
      </c>
      <c r="F32" s="55"/>
      <c r="G32" s="123" t="str">
        <f>IF(A32="","",A32*E32*(1-book))</f>
        <v/>
      </c>
    </row>
    <row r="33" spans="1:7" s="61" customFormat="1" ht="15" customHeight="1">
      <c r="A33" s="164"/>
      <c r="B33" s="69" t="s">
        <v>102</v>
      </c>
      <c r="C33" s="53" t="s">
        <v>103</v>
      </c>
      <c r="D33" s="54" t="s">
        <v>82</v>
      </c>
      <c r="E33" s="110">
        <v>7.99</v>
      </c>
      <c r="F33" s="55"/>
      <c r="G33" s="123" t="str">
        <f>IF(A33="","",A33*E33*(1-book))</f>
        <v/>
      </c>
    </row>
    <row r="34" spans="1:7" ht="15" customHeight="1">
      <c r="A34" s="71">
        <f>SUM(A32:A33)</f>
        <v>0</v>
      </c>
      <c r="C34" s="72" t="s">
        <v>104</v>
      </c>
      <c r="E34" s="68"/>
      <c r="F34" s="66"/>
      <c r="G34" s="119">
        <f>SUM(G32:G33)</f>
        <v>0</v>
      </c>
    </row>
    <row r="35" spans="1:7" ht="15" customHeight="1">
      <c r="A35" s="81"/>
      <c r="C35" s="72"/>
      <c r="E35" s="68"/>
      <c r="F35" s="66"/>
      <c r="G35" s="120"/>
    </row>
    <row r="36" spans="1:7" ht="15" customHeight="1">
      <c r="A36" s="166" t="s">
        <v>105</v>
      </c>
      <c r="B36" s="166"/>
      <c r="C36" s="166"/>
      <c r="D36" s="166"/>
      <c r="E36" s="166"/>
      <c r="F36" s="166"/>
      <c r="G36" s="166"/>
    </row>
    <row r="37" spans="1:7" ht="15" customHeight="1">
      <c r="A37" s="51" t="s">
        <v>80</v>
      </c>
      <c r="B37" s="66"/>
      <c r="E37" s="68"/>
      <c r="F37" s="66"/>
      <c r="G37" s="124"/>
    </row>
    <row r="38" spans="1:7" ht="15" customHeight="1">
      <c r="A38" s="164"/>
      <c r="B38" s="54" t="s">
        <v>106</v>
      </c>
      <c r="C38" s="62" t="s">
        <v>107</v>
      </c>
      <c r="D38" s="54" t="s">
        <v>82</v>
      </c>
      <c r="E38" s="110">
        <v>7.99</v>
      </c>
      <c r="F38" s="69"/>
      <c r="G38" s="123" t="str">
        <f>IF(A38="","",A38*E38*(1-book))</f>
        <v/>
      </c>
    </row>
    <row r="39" spans="1:7" ht="15" customHeight="1">
      <c r="A39" s="164"/>
      <c r="B39" s="54" t="s">
        <v>108</v>
      </c>
      <c r="C39" s="53" t="s">
        <v>109</v>
      </c>
      <c r="D39" s="54" t="s">
        <v>82</v>
      </c>
      <c r="E39" s="110">
        <v>7.99</v>
      </c>
      <c r="F39" s="69"/>
      <c r="G39" s="123" t="str">
        <f>IF(A39="","",A39*E39*(1-book))</f>
        <v/>
      </c>
    </row>
    <row r="40" spans="1:7" s="61" customFormat="1" ht="15" customHeight="1">
      <c r="A40" s="71">
        <f>SUM(A37:A39)</f>
        <v>0</v>
      </c>
      <c r="B40" s="46"/>
      <c r="C40" s="72" t="s">
        <v>110</v>
      </c>
      <c r="D40" s="46"/>
      <c r="E40" s="68"/>
      <c r="F40" s="66"/>
      <c r="G40" s="119">
        <f>SUM(G37:G39)</f>
        <v>0</v>
      </c>
    </row>
    <row r="41" spans="1:7" s="61" customFormat="1" ht="15" customHeight="1">
      <c r="A41" s="71"/>
      <c r="B41" s="46"/>
      <c r="C41" s="72"/>
      <c r="D41" s="46"/>
      <c r="E41" s="68"/>
      <c r="F41" s="66"/>
      <c r="G41" s="119"/>
    </row>
    <row r="42" spans="1:7" ht="15" customHeight="1">
      <c r="A42" s="166" t="s">
        <v>111</v>
      </c>
      <c r="B42" s="166"/>
      <c r="C42" s="166"/>
      <c r="D42" s="166"/>
      <c r="E42" s="166"/>
      <c r="F42" s="166"/>
      <c r="G42" s="166"/>
    </row>
    <row r="43" spans="1:7" s="61" customFormat="1" ht="15" customHeight="1">
      <c r="A43" s="82" t="s">
        <v>85</v>
      </c>
      <c r="D43" s="83"/>
      <c r="E43" s="112"/>
      <c r="F43" s="85"/>
      <c r="G43" s="122"/>
    </row>
    <row r="44" spans="1:7" s="61" customFormat="1" ht="15" customHeight="1">
      <c r="A44" s="164"/>
      <c r="B44" s="69">
        <v>9781683371380</v>
      </c>
      <c r="C44" s="53" t="s">
        <v>112</v>
      </c>
      <c r="D44" s="54" t="s">
        <v>82</v>
      </c>
      <c r="E44" s="110">
        <v>7.99</v>
      </c>
      <c r="F44" s="55"/>
      <c r="G44" s="123" t="str">
        <f>IF(A44="","",A44*E44*(1-book))</f>
        <v/>
      </c>
    </row>
    <row r="45" spans="1:7" s="61" customFormat="1" ht="15" customHeight="1">
      <c r="A45" s="164"/>
      <c r="B45" s="69">
        <v>9781683371397</v>
      </c>
      <c r="C45" s="53" t="s">
        <v>113</v>
      </c>
      <c r="D45" s="54" t="s">
        <v>82</v>
      </c>
      <c r="E45" s="110">
        <v>7.99</v>
      </c>
      <c r="F45" s="55"/>
      <c r="G45" s="123" t="str">
        <f>IF(A45="","",A45*E45*(1-book))</f>
        <v/>
      </c>
    </row>
    <row r="46" spans="1:7" ht="15" customHeight="1">
      <c r="A46" s="71">
        <f>SUM(A44:A45)</f>
        <v>0</v>
      </c>
      <c r="C46" s="72" t="s">
        <v>114</v>
      </c>
      <c r="E46" s="68"/>
      <c r="F46" s="66"/>
      <c r="G46" s="117">
        <f>SUM(G44:G45)</f>
        <v>0</v>
      </c>
    </row>
    <row r="47" spans="1:7" ht="15" customHeight="1">
      <c r="A47" s="71"/>
      <c r="C47" s="72"/>
      <c r="E47" s="68"/>
      <c r="F47" s="66"/>
      <c r="G47" s="119"/>
    </row>
    <row r="48" spans="1:7" s="61" customFormat="1" ht="15" customHeight="1">
      <c r="A48" s="166" t="s">
        <v>115</v>
      </c>
      <c r="B48" s="166"/>
      <c r="C48" s="166"/>
      <c r="D48" s="166"/>
      <c r="E48" s="166"/>
      <c r="F48" s="166"/>
      <c r="G48" s="166"/>
    </row>
    <row r="49" spans="1:7" ht="15" customHeight="1">
      <c r="A49" s="51" t="s">
        <v>80</v>
      </c>
      <c r="E49" s="68"/>
      <c r="F49" s="66"/>
      <c r="G49" s="124"/>
    </row>
    <row r="50" spans="1:7" s="61" customFormat="1" ht="15" customHeight="1">
      <c r="A50" s="164"/>
      <c r="B50" s="69">
        <v>9781683371366</v>
      </c>
      <c r="C50" s="53" t="s">
        <v>116</v>
      </c>
      <c r="D50" s="54" t="s">
        <v>82</v>
      </c>
      <c r="E50" s="110">
        <v>7.99</v>
      </c>
      <c r="F50" s="55"/>
      <c r="G50" s="123" t="str">
        <f t="shared" ref="G50:G51" si="0">IF(A50="","",A50*E50*(1-book))</f>
        <v/>
      </c>
    </row>
    <row r="51" spans="1:7" s="61" customFormat="1" ht="15" customHeight="1">
      <c r="A51" s="164"/>
      <c r="B51" s="69">
        <v>9781683371373</v>
      </c>
      <c r="C51" s="53" t="s">
        <v>117</v>
      </c>
      <c r="D51" s="54" t="s">
        <v>82</v>
      </c>
      <c r="E51" s="110">
        <v>7.99</v>
      </c>
      <c r="F51" s="55"/>
      <c r="G51" s="123" t="str">
        <f t="shared" si="0"/>
        <v/>
      </c>
    </row>
    <row r="52" spans="1:7" ht="15" customHeight="1">
      <c r="A52" s="88">
        <f>SUM(A50:A51)</f>
        <v>0</v>
      </c>
      <c r="C52" s="72" t="s">
        <v>118</v>
      </c>
      <c r="E52" s="68"/>
      <c r="F52" s="66"/>
      <c r="G52" s="120">
        <f>SUM(G50:G51)</f>
        <v>0</v>
      </c>
    </row>
    <row r="53" spans="1:7" ht="15" customHeight="1">
      <c r="A53" s="88"/>
      <c r="C53" s="72"/>
      <c r="E53" s="68"/>
      <c r="F53" s="66"/>
      <c r="G53" s="120"/>
    </row>
    <row r="54" spans="1:7" ht="15" customHeight="1">
      <c r="A54" s="166" t="s">
        <v>119</v>
      </c>
      <c r="B54" s="166"/>
      <c r="C54" s="166"/>
      <c r="D54" s="166"/>
      <c r="E54" s="166"/>
      <c r="F54" s="166"/>
      <c r="G54" s="166"/>
    </row>
    <row r="55" spans="1:7" ht="15" customHeight="1">
      <c r="A55" s="51" t="s">
        <v>85</v>
      </c>
      <c r="B55" s="41"/>
      <c r="C55" s="41"/>
      <c r="E55" s="114"/>
      <c r="F55" s="66"/>
      <c r="G55" s="124"/>
    </row>
    <row r="56" spans="1:7" s="61" customFormat="1" ht="15" customHeight="1">
      <c r="A56" s="164"/>
      <c r="B56" s="69">
        <v>9781683371403</v>
      </c>
      <c r="C56" s="53" t="s">
        <v>120</v>
      </c>
      <c r="D56" s="54" t="s">
        <v>82</v>
      </c>
      <c r="E56" s="110">
        <v>7.99</v>
      </c>
      <c r="F56" s="55"/>
      <c r="G56" s="123" t="str">
        <f>IF(A56="","",A56*E56*(1-book))</f>
        <v/>
      </c>
    </row>
    <row r="57" spans="1:7" s="61" customFormat="1" ht="15" customHeight="1">
      <c r="A57" s="164"/>
      <c r="B57" s="69" t="s">
        <v>121</v>
      </c>
      <c r="C57" s="53" t="s">
        <v>122</v>
      </c>
      <c r="D57" s="54" t="s">
        <v>82</v>
      </c>
      <c r="E57" s="110">
        <v>7.99</v>
      </c>
      <c r="F57" s="55"/>
      <c r="G57" s="123" t="str">
        <f>IF(A57="","",A57*E57*(1-book))</f>
        <v/>
      </c>
    </row>
    <row r="58" spans="1:7" s="61" customFormat="1" ht="15" customHeight="1">
      <c r="A58" s="93">
        <f>SUM(A56:A57)</f>
        <v>0</v>
      </c>
      <c r="B58" s="94"/>
      <c r="C58" s="95" t="s">
        <v>123</v>
      </c>
      <c r="D58" s="83"/>
      <c r="E58" s="84"/>
      <c r="F58" s="92"/>
      <c r="G58" s="118">
        <f>SUM(G56:G57)</f>
        <v>0</v>
      </c>
    </row>
    <row r="59" spans="1:7" ht="15" customHeight="1">
      <c r="A59" s="88"/>
      <c r="C59" s="72"/>
      <c r="E59" s="68"/>
      <c r="F59" s="66"/>
      <c r="G59" s="120"/>
    </row>
    <row r="60" spans="1:7" ht="15" customHeight="1">
      <c r="A60" s="166" t="s">
        <v>124</v>
      </c>
      <c r="B60" s="166"/>
      <c r="C60" s="166"/>
      <c r="D60" s="166"/>
      <c r="E60" s="166"/>
      <c r="F60" s="166"/>
      <c r="G60" s="166"/>
    </row>
    <row r="61" spans="1:7" ht="15" customHeight="1">
      <c r="A61" s="51" t="s">
        <v>80</v>
      </c>
      <c r="B61" s="66"/>
      <c r="E61" s="68"/>
      <c r="F61" s="66"/>
      <c r="G61" s="124"/>
    </row>
    <row r="62" spans="1:7" s="61" customFormat="1" ht="15" customHeight="1">
      <c r="A62" s="164"/>
      <c r="B62" s="69">
        <v>9781683371328</v>
      </c>
      <c r="C62" s="53" t="s">
        <v>125</v>
      </c>
      <c r="D62" s="70" t="s">
        <v>82</v>
      </c>
      <c r="E62" s="110">
        <v>7.99</v>
      </c>
      <c r="F62" s="55"/>
      <c r="G62" s="123" t="str">
        <f>IF(A62="","",A62*E62*(1-book))</f>
        <v/>
      </c>
    </row>
    <row r="63" spans="1:7" s="61" customFormat="1" ht="15" customHeight="1">
      <c r="A63" s="164"/>
      <c r="B63" s="69">
        <v>9781683371335</v>
      </c>
      <c r="C63" s="53" t="s">
        <v>126</v>
      </c>
      <c r="D63" s="70" t="s">
        <v>82</v>
      </c>
      <c r="E63" s="110">
        <v>7.99</v>
      </c>
      <c r="F63" s="55"/>
      <c r="G63" s="123" t="str">
        <f t="shared" ref="G62:G63" si="1">IF(A63="","",A63*E63*(1-book))</f>
        <v/>
      </c>
    </row>
    <row r="64" spans="1:7" s="52" customFormat="1" ht="15" customHeight="1">
      <c r="A64" s="71">
        <f>SUM(A62:A63)</f>
        <v>0</v>
      </c>
      <c r="B64" s="46"/>
      <c r="C64" s="72" t="s">
        <v>127</v>
      </c>
      <c r="D64" s="46"/>
      <c r="E64" s="68"/>
      <c r="F64" s="66"/>
      <c r="G64" s="119">
        <f>SUM(G62:G63)</f>
        <v>0</v>
      </c>
    </row>
    <row r="65" spans="1:7" ht="15" customHeight="1">
      <c r="A65" s="88"/>
      <c r="C65" s="72"/>
      <c r="E65" s="68"/>
      <c r="F65" s="66"/>
      <c r="G65" s="120"/>
    </row>
    <row r="66" spans="1:7" ht="15" customHeight="1">
      <c r="A66" s="166" t="s">
        <v>128</v>
      </c>
      <c r="B66" s="166"/>
      <c r="C66" s="166"/>
      <c r="D66" s="166"/>
      <c r="E66" s="166"/>
      <c r="F66" s="166"/>
      <c r="G66" s="166"/>
    </row>
    <row r="67" spans="1:7" ht="15" customHeight="1">
      <c r="A67" s="51" t="s">
        <v>85</v>
      </c>
      <c r="B67" s="66"/>
      <c r="E67" s="68"/>
      <c r="F67" s="66"/>
      <c r="G67" s="124"/>
    </row>
    <row r="68" spans="1:7" s="61" customFormat="1" ht="15" customHeight="1">
      <c r="A68" s="164"/>
      <c r="B68" s="69">
        <v>9781683371694</v>
      </c>
      <c r="C68" s="53" t="s">
        <v>129</v>
      </c>
      <c r="D68" s="70" t="s">
        <v>82</v>
      </c>
      <c r="E68" s="110">
        <v>7.99</v>
      </c>
      <c r="F68" s="131"/>
      <c r="G68" s="123" t="str">
        <f>IF(A68="","",A68*E68*(1-book))</f>
        <v/>
      </c>
    </row>
    <row r="69" spans="1:7" s="61" customFormat="1" ht="15" customHeight="1">
      <c r="A69" s="164"/>
      <c r="B69" s="69">
        <v>9781683371700</v>
      </c>
      <c r="C69" s="53" t="s">
        <v>130</v>
      </c>
      <c r="D69" s="70" t="s">
        <v>82</v>
      </c>
      <c r="E69" s="110">
        <v>7.99</v>
      </c>
      <c r="F69" s="133"/>
      <c r="G69" s="123" t="str">
        <f>IF(A69="","",A69*E69*(1-book))</f>
        <v/>
      </c>
    </row>
    <row r="70" spans="1:7" s="52" customFormat="1" ht="15" customHeight="1">
      <c r="A70" s="71">
        <f>SUM(A68:A68)</f>
        <v>0</v>
      </c>
      <c r="B70" s="46"/>
      <c r="C70" s="72" t="s">
        <v>131</v>
      </c>
      <c r="D70" s="46"/>
      <c r="E70" s="68"/>
      <c r="F70" s="66"/>
      <c r="G70" s="119">
        <f>SUM(G68:G69)</f>
        <v>0</v>
      </c>
    </row>
    <row r="71" spans="1:7" s="52" customFormat="1" ht="15" customHeight="1">
      <c r="A71" s="71"/>
      <c r="B71" s="46"/>
      <c r="C71" s="72"/>
      <c r="D71" s="46"/>
      <c r="E71" s="68"/>
      <c r="F71" s="66"/>
      <c r="G71" s="119"/>
    </row>
    <row r="72" spans="1:7" ht="15" customHeight="1">
      <c r="A72" s="166" t="s">
        <v>132</v>
      </c>
      <c r="B72" s="166"/>
      <c r="C72" s="166"/>
      <c r="D72" s="166"/>
      <c r="E72" s="166"/>
      <c r="F72" s="166"/>
      <c r="G72" s="166"/>
    </row>
    <row r="73" spans="1:7" ht="15" customHeight="1">
      <c r="A73" s="51" t="s">
        <v>85</v>
      </c>
      <c r="B73" s="66"/>
      <c r="E73" s="68"/>
      <c r="F73" s="66"/>
      <c r="G73" s="124"/>
    </row>
    <row r="74" spans="1:7" s="61" customFormat="1" ht="15" customHeight="1">
      <c r="A74" s="164"/>
      <c r="B74" s="69">
        <v>9781683371823</v>
      </c>
      <c r="C74" s="134" t="s">
        <v>134</v>
      </c>
      <c r="D74" s="70" t="s">
        <v>82</v>
      </c>
      <c r="E74" s="110">
        <v>9.99</v>
      </c>
      <c r="F74" s="131"/>
      <c r="G74" s="123" t="str">
        <f>IF(A74="","",A74*E74*(1-book))</f>
        <v/>
      </c>
    </row>
    <row r="75" spans="1:7" s="52" customFormat="1" ht="15" customHeight="1">
      <c r="A75" s="71">
        <f>SUM(A74:A74)</f>
        <v>0</v>
      </c>
      <c r="B75" s="46"/>
      <c r="C75" s="72" t="s">
        <v>135</v>
      </c>
      <c r="D75" s="46"/>
      <c r="E75" s="68"/>
      <c r="F75" s="66"/>
      <c r="G75" s="119">
        <f>SUM(G74:G74)</f>
        <v>0</v>
      </c>
    </row>
    <row r="76" spans="1:7" s="52" customFormat="1" ht="15" customHeight="1">
      <c r="A76" s="71"/>
      <c r="B76" s="46"/>
      <c r="C76" s="72"/>
      <c r="D76" s="46"/>
      <c r="E76" s="68"/>
      <c r="F76" s="66"/>
      <c r="G76" s="119"/>
    </row>
    <row r="77" spans="1:7" s="52" customFormat="1" ht="15" customHeight="1">
      <c r="A77" s="171" t="s">
        <v>136</v>
      </c>
      <c r="B77" s="171"/>
      <c r="C77" s="171"/>
      <c r="D77" s="171"/>
      <c r="E77" s="171"/>
      <c r="F77" s="171"/>
      <c r="G77" s="171"/>
    </row>
    <row r="78" spans="1:7" ht="15" customHeight="1">
      <c r="A78" s="170" t="s">
        <v>137</v>
      </c>
      <c r="B78" s="170"/>
      <c r="C78" s="170"/>
      <c r="D78" s="170"/>
      <c r="E78" s="170"/>
      <c r="F78" s="170"/>
      <c r="G78" s="170"/>
    </row>
    <row r="79" spans="1:7" s="52" customFormat="1" ht="15" customHeight="1">
      <c r="A79" s="99" t="s">
        <v>133</v>
      </c>
      <c r="B79" s="46"/>
      <c r="C79" s="45"/>
      <c r="D79" s="46"/>
      <c r="E79" s="68"/>
      <c r="F79" s="66"/>
      <c r="G79" s="124"/>
    </row>
    <row r="80" spans="1:7" s="52" customFormat="1" ht="15" customHeight="1">
      <c r="A80" s="174"/>
      <c r="B80" s="69">
        <v>9781683371892</v>
      </c>
      <c r="C80" s="134" t="s">
        <v>214</v>
      </c>
      <c r="D80" s="54" t="s">
        <v>82</v>
      </c>
      <c r="E80" s="156">
        <v>12.99</v>
      </c>
      <c r="F80" s="155"/>
      <c r="G80" s="123" t="str">
        <f>IF(A80="","",A80*E80*(1-book))</f>
        <v/>
      </c>
    </row>
    <row r="81" spans="1:7" s="52" customFormat="1" ht="15" customHeight="1">
      <c r="A81" s="174"/>
      <c r="B81" s="87">
        <v>9781683371908</v>
      </c>
      <c r="C81" s="139" t="s">
        <v>215</v>
      </c>
      <c r="D81" s="79" t="s">
        <v>82</v>
      </c>
      <c r="E81" s="157">
        <v>12.99</v>
      </c>
      <c r="F81" s="142"/>
      <c r="G81" s="123" t="str">
        <f>IF(A81="","",A81*E81*(1-book))</f>
        <v/>
      </c>
    </row>
    <row r="82" spans="1:7" s="52" customFormat="1" ht="15" customHeight="1">
      <c r="A82" s="51" t="s">
        <v>85</v>
      </c>
      <c r="B82" s="46"/>
      <c r="C82" s="45"/>
      <c r="D82" s="46"/>
      <c r="E82" s="68"/>
      <c r="F82" s="66"/>
      <c r="G82" s="123"/>
    </row>
    <row r="83" spans="1:7" s="52" customFormat="1" ht="15" customHeight="1">
      <c r="A83" s="174"/>
      <c r="B83" s="135">
        <v>9781683371830</v>
      </c>
      <c r="C83" s="136" t="s">
        <v>138</v>
      </c>
      <c r="D83" s="83" t="s">
        <v>82</v>
      </c>
      <c r="E83" s="115">
        <v>12.99</v>
      </c>
      <c r="F83" s="66"/>
      <c r="G83" s="123" t="str">
        <f>IF(A83="","",A83*E83*(1-book))</f>
        <v/>
      </c>
    </row>
    <row r="84" spans="1:7" s="52" customFormat="1" ht="14" customHeight="1">
      <c r="A84" s="174"/>
      <c r="B84" s="140">
        <v>9781683371793</v>
      </c>
      <c r="C84" s="141" t="s">
        <v>139</v>
      </c>
      <c r="D84" s="79" t="s">
        <v>82</v>
      </c>
      <c r="E84" s="113">
        <v>9.99</v>
      </c>
      <c r="F84" s="142"/>
      <c r="G84" s="123" t="str">
        <f>IF(A84="","",A84*E84*(1-book))</f>
        <v/>
      </c>
    </row>
    <row r="85" spans="1:7" s="52" customFormat="1" ht="14" customHeight="1">
      <c r="A85" s="174"/>
      <c r="B85" s="140">
        <v>9781683371748</v>
      </c>
      <c r="C85" s="139" t="s">
        <v>140</v>
      </c>
      <c r="D85" s="79" t="s">
        <v>82</v>
      </c>
      <c r="E85" s="113">
        <v>12.99</v>
      </c>
      <c r="F85" s="142"/>
      <c r="G85" s="123" t="str">
        <f>IF(A85="","",A85*E85*(1-book))</f>
        <v/>
      </c>
    </row>
    <row r="86" spans="1:7" s="52" customFormat="1" ht="14" customHeight="1">
      <c r="A86" s="174"/>
      <c r="B86" s="132">
        <v>9781683371731</v>
      </c>
      <c r="C86" s="53" t="s">
        <v>141</v>
      </c>
      <c r="D86" s="54" t="s">
        <v>82</v>
      </c>
      <c r="E86" s="110">
        <v>9.99</v>
      </c>
      <c r="F86" s="143"/>
      <c r="G86" s="123" t="str">
        <f>IF(A86="","",A86*E86*(1-book))</f>
        <v/>
      </c>
    </row>
    <row r="87" spans="1:7" s="61" customFormat="1" ht="15" customHeight="1">
      <c r="A87" s="174"/>
      <c r="B87" s="132">
        <v>9781683371786</v>
      </c>
      <c r="C87" s="53" t="s">
        <v>142</v>
      </c>
      <c r="D87" s="54" t="s">
        <v>82</v>
      </c>
      <c r="E87" s="110">
        <v>9.99</v>
      </c>
      <c r="F87" s="130"/>
      <c r="G87" s="123" t="str">
        <f>IF(A87="","",A87*E87*(1-book))</f>
        <v/>
      </c>
    </row>
    <row r="88" spans="1:7" s="61" customFormat="1" ht="15" customHeight="1">
      <c r="A88" s="174"/>
      <c r="B88" s="129" t="s">
        <v>143</v>
      </c>
      <c r="C88" s="53" t="s">
        <v>144</v>
      </c>
      <c r="D88" s="54" t="s">
        <v>82</v>
      </c>
      <c r="E88" s="110">
        <v>12.99</v>
      </c>
      <c r="F88" s="130"/>
      <c r="G88" s="123" t="str">
        <f>IF(A88="","",A88*E88*(1-book))</f>
        <v/>
      </c>
    </row>
    <row r="89" spans="1:7" s="61" customFormat="1" ht="15" customHeight="1">
      <c r="A89" s="174"/>
      <c r="B89" s="129" t="s">
        <v>145</v>
      </c>
      <c r="C89" s="53" t="s">
        <v>146</v>
      </c>
      <c r="D89" s="54" t="s">
        <v>82</v>
      </c>
      <c r="E89" s="110">
        <v>12.99</v>
      </c>
      <c r="F89" s="130"/>
      <c r="G89" s="123" t="str">
        <f>IF(A89="","",A89*E89*(1-book))</f>
        <v/>
      </c>
    </row>
    <row r="90" spans="1:7" s="61" customFormat="1" ht="15" customHeight="1">
      <c r="A90" s="174"/>
      <c r="B90" s="69">
        <v>9781609580834</v>
      </c>
      <c r="C90" s="53" t="s">
        <v>147</v>
      </c>
      <c r="D90" s="54" t="s">
        <v>82</v>
      </c>
      <c r="E90" s="110">
        <v>12.99</v>
      </c>
      <c r="F90" s="55"/>
      <c r="G90" s="123" t="str">
        <f>IF(A90="","",A90*E90*(1-book))</f>
        <v/>
      </c>
    </row>
    <row r="91" spans="1:7" s="52" customFormat="1" ht="15" customHeight="1">
      <c r="A91" s="174"/>
      <c r="B91" s="96" t="s">
        <v>148</v>
      </c>
      <c r="C91" s="57" t="s">
        <v>149</v>
      </c>
      <c r="D91" s="70" t="s">
        <v>82</v>
      </c>
      <c r="E91" s="111">
        <v>8.99</v>
      </c>
      <c r="F91" s="70"/>
      <c r="G91" s="123" t="str">
        <f>IF(A91="","",A91*E91*(1-book))</f>
        <v/>
      </c>
    </row>
    <row r="92" spans="1:7" s="61" customFormat="1" ht="15" customHeight="1">
      <c r="A92" s="174"/>
      <c r="B92" s="69">
        <v>9781609580421</v>
      </c>
      <c r="C92" s="53" t="s">
        <v>150</v>
      </c>
      <c r="D92" s="54" t="s">
        <v>82</v>
      </c>
      <c r="E92" s="110">
        <v>12.99</v>
      </c>
      <c r="F92" s="55"/>
      <c r="G92" s="123" t="str">
        <f>IF(A92="","",A92*E92*(1-book))</f>
        <v/>
      </c>
    </row>
    <row r="93" spans="1:7" s="52" customFormat="1" ht="15" customHeight="1">
      <c r="A93" s="174"/>
      <c r="B93" s="69">
        <v>9781609581084</v>
      </c>
      <c r="C93" s="53" t="s">
        <v>151</v>
      </c>
      <c r="D93" s="70" t="s">
        <v>82</v>
      </c>
      <c r="E93" s="110">
        <v>8.99</v>
      </c>
      <c r="F93" s="54"/>
      <c r="G93" s="123" t="str">
        <f>IF(A93="","",A93*E93*(1-book))</f>
        <v/>
      </c>
    </row>
    <row r="94" spans="1:7" s="61" customFormat="1" ht="15" customHeight="1">
      <c r="A94" s="174"/>
      <c r="B94" s="74" t="s">
        <v>152</v>
      </c>
      <c r="C94" s="75" t="s">
        <v>153</v>
      </c>
      <c r="D94" s="70" t="s">
        <v>82</v>
      </c>
      <c r="E94" s="111">
        <v>12.99</v>
      </c>
      <c r="F94" s="77"/>
      <c r="G94" s="123" t="str">
        <f>IF(A94="","",A94*E94*(1-book))</f>
        <v/>
      </c>
    </row>
    <row r="95" spans="1:7" s="61" customFormat="1" ht="15" customHeight="1">
      <c r="A95" s="174"/>
      <c r="B95" s="96" t="s">
        <v>154</v>
      </c>
      <c r="C95" s="57" t="s">
        <v>155</v>
      </c>
      <c r="D95" s="70" t="s">
        <v>82</v>
      </c>
      <c r="E95" s="111">
        <v>9.99</v>
      </c>
      <c r="F95" s="70"/>
      <c r="G95" s="123" t="str">
        <f>IF(A95="","",A95*E95*(1-book))</f>
        <v/>
      </c>
    </row>
    <row r="96" spans="1:7" s="61" customFormat="1" ht="15" customHeight="1">
      <c r="A96" s="174"/>
      <c r="B96" s="69">
        <v>9781609587390</v>
      </c>
      <c r="C96" s="53" t="s">
        <v>156</v>
      </c>
      <c r="D96" s="54" t="s">
        <v>82</v>
      </c>
      <c r="E96" s="110">
        <v>9.99</v>
      </c>
      <c r="F96" s="54"/>
      <c r="G96" s="123" t="str">
        <f>IF(A96="","",A96*E96*(1-book))</f>
        <v/>
      </c>
    </row>
    <row r="97" spans="1:7" s="61" customFormat="1" ht="15" customHeight="1">
      <c r="A97" s="174"/>
      <c r="B97" s="69">
        <v>9781683371069</v>
      </c>
      <c r="C97" s="53" t="s">
        <v>157</v>
      </c>
      <c r="D97" s="54" t="s">
        <v>82</v>
      </c>
      <c r="E97" s="110">
        <v>9.99</v>
      </c>
      <c r="F97" s="55"/>
      <c r="G97" s="123" t="str">
        <f>IF(A97="","",A97*E97*(1-book))</f>
        <v/>
      </c>
    </row>
    <row r="98" spans="1:7" s="61" customFormat="1" ht="15" customHeight="1">
      <c r="A98" s="174"/>
      <c r="B98" s="87" t="s">
        <v>158</v>
      </c>
      <c r="C98" s="78" t="s">
        <v>159</v>
      </c>
      <c r="D98" s="79" t="s">
        <v>82</v>
      </c>
      <c r="E98" s="113">
        <v>9.99</v>
      </c>
      <c r="F98" s="79"/>
      <c r="G98" s="123" t="str">
        <f>IF(A98="","",A98*E98*(1-book))</f>
        <v/>
      </c>
    </row>
    <row r="99" spans="1:7" s="61" customFormat="1" ht="15" customHeight="1">
      <c r="A99" s="174"/>
      <c r="B99" s="69">
        <v>9781609589066</v>
      </c>
      <c r="C99" s="62" t="s">
        <v>160</v>
      </c>
      <c r="D99" s="54" t="s">
        <v>82</v>
      </c>
      <c r="E99" s="110">
        <v>9.99</v>
      </c>
      <c r="F99" s="76"/>
      <c r="G99" s="123" t="str">
        <f>IF(A99="","",A99*E99*(1-book))</f>
        <v/>
      </c>
    </row>
    <row r="100" spans="1:7" s="61" customFormat="1" ht="15" customHeight="1">
      <c r="A100" s="174"/>
      <c r="B100" s="74">
        <v>9781609589059</v>
      </c>
      <c r="C100" s="75" t="s">
        <v>161</v>
      </c>
      <c r="D100" s="70" t="s">
        <v>82</v>
      </c>
      <c r="E100" s="111">
        <v>9.99</v>
      </c>
      <c r="F100" s="77"/>
      <c r="G100" s="123" t="str">
        <f>IF(A100="","",A100*E100*(1-book))</f>
        <v/>
      </c>
    </row>
    <row r="101" spans="1:7" s="61" customFormat="1" ht="15" customHeight="1">
      <c r="A101" s="174"/>
      <c r="B101" s="69">
        <v>9781609587383</v>
      </c>
      <c r="C101" s="53" t="s">
        <v>162</v>
      </c>
      <c r="D101" s="54" t="s">
        <v>82</v>
      </c>
      <c r="E101" s="110">
        <v>9.99</v>
      </c>
      <c r="F101" s="54"/>
      <c r="G101" s="123" t="str">
        <f>IF(A101="","",A101*E101*(1-book))</f>
        <v/>
      </c>
    </row>
    <row r="102" spans="1:7" s="61" customFormat="1" ht="15" customHeight="1">
      <c r="A102" s="174"/>
      <c r="B102" s="69">
        <v>9781609587369</v>
      </c>
      <c r="C102" s="53" t="s">
        <v>163</v>
      </c>
      <c r="D102" s="54" t="s">
        <v>82</v>
      </c>
      <c r="E102" s="110">
        <v>12.99</v>
      </c>
      <c r="F102" s="54"/>
      <c r="G102" s="123" t="str">
        <f>IF(A102="","",A102*E102*(1-book))</f>
        <v/>
      </c>
    </row>
    <row r="103" spans="1:7" s="61" customFormat="1" ht="15" customHeight="1">
      <c r="A103" s="174"/>
      <c r="B103" s="69" t="s">
        <v>164</v>
      </c>
      <c r="C103" s="53" t="s">
        <v>165</v>
      </c>
      <c r="D103" s="54" t="s">
        <v>82</v>
      </c>
      <c r="E103" s="110">
        <v>12.99</v>
      </c>
      <c r="F103" s="54"/>
      <c r="G103" s="123" t="str">
        <f>IF(A103="","",A103*E103*(1-book))</f>
        <v/>
      </c>
    </row>
    <row r="104" spans="1:7" s="61" customFormat="1" ht="15" customHeight="1">
      <c r="A104" s="174"/>
      <c r="B104" s="60">
        <v>9781609589035</v>
      </c>
      <c r="C104" s="62" t="s">
        <v>166</v>
      </c>
      <c r="D104" s="54" t="s">
        <v>82</v>
      </c>
      <c r="E104" s="110">
        <v>12.99</v>
      </c>
      <c r="F104" s="76"/>
      <c r="G104" s="123" t="str">
        <f>IF(A104="","",A104*E104*(1-book))</f>
        <v/>
      </c>
    </row>
    <row r="105" spans="1:7" s="61" customFormat="1" ht="15" customHeight="1">
      <c r="A105" s="174"/>
      <c r="B105" s="69">
        <v>9781609582234</v>
      </c>
      <c r="C105" s="53" t="s">
        <v>167</v>
      </c>
      <c r="D105" s="54" t="s">
        <v>82</v>
      </c>
      <c r="E105" s="110">
        <v>12.99</v>
      </c>
      <c r="F105" s="54"/>
      <c r="G105" s="123" t="str">
        <f>IF(A105="","",A105*E105*(1-book))</f>
        <v/>
      </c>
    </row>
    <row r="106" spans="1:7" s="61" customFormat="1" ht="15" customHeight="1">
      <c r="A106" s="174"/>
      <c r="B106" s="69" t="s">
        <v>168</v>
      </c>
      <c r="C106" s="53" t="s">
        <v>169</v>
      </c>
      <c r="D106" s="54" t="s">
        <v>82</v>
      </c>
      <c r="E106" s="110">
        <v>12.99</v>
      </c>
      <c r="F106" s="54"/>
      <c r="G106" s="123" t="str">
        <f>IF(A106="","",A106*E106*(1-book))</f>
        <v/>
      </c>
    </row>
    <row r="107" spans="1:7" s="61" customFormat="1" ht="15" customHeight="1">
      <c r="A107" s="174"/>
      <c r="B107" s="69" t="s">
        <v>170</v>
      </c>
      <c r="C107" s="53" t="s">
        <v>171</v>
      </c>
      <c r="D107" s="54" t="s">
        <v>82</v>
      </c>
      <c r="E107" s="110">
        <v>12.99</v>
      </c>
      <c r="F107" s="55"/>
      <c r="G107" s="123" t="str">
        <f>IF(A107="","",A107*E107*(1-book))</f>
        <v/>
      </c>
    </row>
    <row r="108" spans="1:7" s="61" customFormat="1" ht="15" customHeight="1">
      <c r="A108" s="174"/>
      <c r="B108" s="69" t="s">
        <v>172</v>
      </c>
      <c r="C108" s="53" t="s">
        <v>173</v>
      </c>
      <c r="D108" s="54" t="s">
        <v>82</v>
      </c>
      <c r="E108" s="110">
        <v>12.99</v>
      </c>
      <c r="F108" s="55"/>
      <c r="G108" s="123" t="str">
        <f>IF(A108="","",A108*E108*(1-book))</f>
        <v/>
      </c>
    </row>
    <row r="109" spans="1:7" s="61" customFormat="1" ht="15" customHeight="1">
      <c r="A109" s="174"/>
      <c r="B109" s="87">
        <v>9781609581893</v>
      </c>
      <c r="C109" s="78" t="s">
        <v>174</v>
      </c>
      <c r="D109" s="54" t="s">
        <v>82</v>
      </c>
      <c r="E109" s="110">
        <v>12.99</v>
      </c>
      <c r="F109" s="54"/>
      <c r="G109" s="123" t="str">
        <f>IF(A109="","",A109*E109*(1-book))</f>
        <v/>
      </c>
    </row>
    <row r="110" spans="1:7" s="61" customFormat="1" ht="15" customHeight="1">
      <c r="A110" s="174"/>
      <c r="B110" s="97">
        <v>9781609584061</v>
      </c>
      <c r="C110" s="98" t="s">
        <v>175</v>
      </c>
      <c r="D110" s="54" t="s">
        <v>82</v>
      </c>
      <c r="E110" s="110">
        <v>12.99</v>
      </c>
      <c r="F110" s="59"/>
      <c r="G110" s="123" t="str">
        <f>IF(A110="","",A110*E110*(1-book))</f>
        <v/>
      </c>
    </row>
    <row r="111" spans="1:7" s="61" customFormat="1" ht="15" customHeight="1">
      <c r="A111" s="174"/>
      <c r="B111" s="97">
        <v>9781609584078</v>
      </c>
      <c r="C111" s="98" t="s">
        <v>176</v>
      </c>
      <c r="D111" s="54" t="s">
        <v>82</v>
      </c>
      <c r="E111" s="110">
        <v>12.99</v>
      </c>
      <c r="F111" s="59"/>
      <c r="G111" s="123" t="str">
        <f>IF(A111="","",A111*E111*(1-book))</f>
        <v/>
      </c>
    </row>
    <row r="112" spans="1:7" s="61" customFormat="1" ht="15" customHeight="1">
      <c r="A112" s="174"/>
      <c r="B112" s="69" t="s">
        <v>177</v>
      </c>
      <c r="C112" s="53" t="s">
        <v>178</v>
      </c>
      <c r="D112" s="54" t="s">
        <v>82</v>
      </c>
      <c r="E112" s="110">
        <v>12.99</v>
      </c>
      <c r="F112" s="55"/>
      <c r="G112" s="123" t="str">
        <f>IF(A112="","",A112*E112*(1-book))</f>
        <v/>
      </c>
    </row>
    <row r="113" spans="1:7" s="61" customFormat="1" ht="15" customHeight="1">
      <c r="A113" s="174"/>
      <c r="B113" s="69">
        <v>9781683371236</v>
      </c>
      <c r="C113" s="53" t="s">
        <v>179</v>
      </c>
      <c r="D113" s="54" t="s">
        <v>82</v>
      </c>
      <c r="E113" s="110">
        <v>12.99</v>
      </c>
      <c r="F113" s="55"/>
      <c r="G113" s="123" t="str">
        <f>IF(A113="","",A113*E113*(1-book))</f>
        <v/>
      </c>
    </row>
    <row r="114" spans="1:7" s="61" customFormat="1" ht="15" customHeight="1">
      <c r="A114" s="174"/>
      <c r="B114" s="69">
        <v>9781683371434</v>
      </c>
      <c r="C114" s="53" t="s">
        <v>180</v>
      </c>
      <c r="D114" s="54" t="s">
        <v>82</v>
      </c>
      <c r="E114" s="110">
        <v>12.99</v>
      </c>
      <c r="F114" s="55"/>
      <c r="G114" s="123" t="str">
        <f>IF(A114="","",A114*E114*(1-book))</f>
        <v/>
      </c>
    </row>
    <row r="115" spans="1:7" s="61" customFormat="1" ht="15" customHeight="1">
      <c r="A115" s="174"/>
      <c r="B115" s="69">
        <v>9781609587451</v>
      </c>
      <c r="C115" s="53" t="s">
        <v>181</v>
      </c>
      <c r="D115" s="54" t="s">
        <v>82</v>
      </c>
      <c r="E115" s="110">
        <v>12.99</v>
      </c>
      <c r="F115" s="54"/>
      <c r="G115" s="123" t="str">
        <f>IF(A115="","",A115*E115*(1-book))</f>
        <v/>
      </c>
    </row>
    <row r="116" spans="1:7" s="61" customFormat="1" ht="15" customHeight="1">
      <c r="A116" s="63">
        <f>SUM(A83:A87,A88:A115)</f>
        <v>0</v>
      </c>
      <c r="B116" s="46"/>
      <c r="C116" s="72" t="s">
        <v>182</v>
      </c>
      <c r="D116" s="46"/>
      <c r="E116" s="65"/>
      <c r="F116" s="46"/>
      <c r="G116" s="121">
        <f>SUM(G79:G81)+SUM(G84:G115)</f>
        <v>0</v>
      </c>
    </row>
    <row r="117" spans="1:7" s="61" customFormat="1" ht="15" customHeight="1">
      <c r="A117" s="45"/>
      <c r="B117" s="46"/>
      <c r="C117" s="45"/>
      <c r="D117" s="46"/>
      <c r="E117" s="65"/>
      <c r="F117" s="46"/>
      <c r="G117" s="124"/>
    </row>
    <row r="118" spans="1:7" s="61" customFormat="1" ht="15" customHeight="1">
      <c r="A118" s="167" t="s">
        <v>183</v>
      </c>
      <c r="B118" s="167"/>
      <c r="C118" s="167"/>
      <c r="D118" s="167"/>
      <c r="E118" s="167"/>
      <c r="F118" s="167"/>
      <c r="G118" s="167"/>
    </row>
    <row r="119" spans="1:7" s="61" customFormat="1" ht="14" customHeight="1">
      <c r="A119" s="95" t="s">
        <v>85</v>
      </c>
      <c r="B119" s="89"/>
      <c r="C119" s="90"/>
      <c r="D119" s="83"/>
      <c r="E119" s="91"/>
      <c r="F119" s="83"/>
      <c r="G119" s="122"/>
    </row>
    <row r="120" spans="1:7" s="61" customFormat="1" ht="15" customHeight="1">
      <c r="A120" s="174"/>
      <c r="B120" s="137">
        <v>9781683371809</v>
      </c>
      <c r="C120" s="138" t="s">
        <v>184</v>
      </c>
      <c r="D120" s="70" t="s">
        <v>82</v>
      </c>
      <c r="E120" s="111">
        <v>9.99</v>
      </c>
      <c r="F120" s="54"/>
      <c r="G120" s="123" t="str">
        <f>IF(A120="","",A120*E120*(1-book))</f>
        <v/>
      </c>
    </row>
    <row r="121" spans="1:7" s="61" customFormat="1" ht="15" customHeight="1">
      <c r="A121" s="174"/>
      <c r="B121" s="86">
        <v>9781683371298</v>
      </c>
      <c r="C121" s="139" t="s">
        <v>185</v>
      </c>
      <c r="D121" s="79" t="s">
        <v>82</v>
      </c>
      <c r="E121" s="113">
        <v>9.99</v>
      </c>
      <c r="F121" s="79"/>
      <c r="G121" s="123" t="str">
        <f>IF(A121="","",A121*E121*(1-book))</f>
        <v/>
      </c>
    </row>
    <row r="122" spans="1:7" ht="15" customHeight="1">
      <c r="A122" s="174"/>
      <c r="B122" s="129" t="s">
        <v>186</v>
      </c>
      <c r="C122" s="53" t="s">
        <v>187</v>
      </c>
      <c r="D122" s="54" t="s">
        <v>82</v>
      </c>
      <c r="E122" s="110">
        <v>10.95</v>
      </c>
      <c r="F122" s="54"/>
      <c r="G122" s="123" t="str">
        <f>IF(A122="","",A122*E122*(1-book))</f>
        <v/>
      </c>
    </row>
    <row r="123" spans="1:7" s="61" customFormat="1" ht="15" customHeight="1">
      <c r="A123" s="174"/>
      <c r="B123" s="69" t="s">
        <v>188</v>
      </c>
      <c r="C123" s="53" t="s">
        <v>189</v>
      </c>
      <c r="D123" s="54" t="s">
        <v>82</v>
      </c>
      <c r="E123" s="110">
        <v>9.99</v>
      </c>
      <c r="F123" s="55"/>
      <c r="G123" s="123" t="str">
        <f>IF(A123="","",A123*E123*(1-book))</f>
        <v/>
      </c>
    </row>
    <row r="124" spans="1:7" ht="15" customHeight="1">
      <c r="A124" s="71">
        <f>SUM(A122:A123)+SUM(A120:A121)</f>
        <v>0</v>
      </c>
      <c r="C124" s="64" t="s">
        <v>190</v>
      </c>
      <c r="E124" s="68"/>
      <c r="F124" s="66"/>
      <c r="G124" s="120">
        <f>SUM(G122:G123,G120:G121)</f>
        <v>0</v>
      </c>
    </row>
    <row r="125" spans="1:7" ht="15" customHeight="1">
      <c r="A125" s="73"/>
      <c r="E125" s="65"/>
      <c r="F125" s="100"/>
      <c r="G125" s="124"/>
    </row>
    <row r="126" spans="1:7" ht="15" customHeight="1">
      <c r="A126" s="169" t="s">
        <v>191</v>
      </c>
      <c r="B126" s="169"/>
      <c r="C126" s="169"/>
      <c r="D126" s="169"/>
      <c r="E126" s="169"/>
      <c r="F126" s="169"/>
      <c r="G126" s="169"/>
    </row>
    <row r="127" spans="1:7" ht="15" customHeight="1">
      <c r="A127" s="51" t="s">
        <v>133</v>
      </c>
      <c r="B127" s="89"/>
      <c r="C127" s="61"/>
      <c r="D127" s="144"/>
      <c r="E127" s="115"/>
      <c r="F127" s="83"/>
      <c r="G127" s="122"/>
    </row>
    <row r="128" spans="1:7">
      <c r="A128" s="174"/>
      <c r="B128" s="69">
        <v>9781683371885</v>
      </c>
      <c r="C128" s="134" t="s">
        <v>206</v>
      </c>
      <c r="D128" s="54" t="s">
        <v>82</v>
      </c>
      <c r="E128" s="110">
        <v>7.99</v>
      </c>
      <c r="F128" s="58"/>
      <c r="G128" s="123" t="str">
        <f>IF(A128="","",A128*E128*(1-book))</f>
        <v/>
      </c>
    </row>
    <row r="129" spans="1:7">
      <c r="A129" s="174"/>
      <c r="B129" s="87">
        <v>9781683371878</v>
      </c>
      <c r="C129" s="139" t="s">
        <v>205</v>
      </c>
      <c r="D129" s="54" t="s">
        <v>82</v>
      </c>
      <c r="E129" s="110">
        <v>7.99</v>
      </c>
      <c r="F129" s="158"/>
      <c r="G129" s="123" t="str">
        <f>IF(A129="","",A129*E129*(1-book))</f>
        <v/>
      </c>
    </row>
    <row r="130" spans="1:7" ht="15" customHeight="1">
      <c r="A130" s="95" t="s">
        <v>85</v>
      </c>
      <c r="B130" s="89"/>
      <c r="C130" s="90"/>
      <c r="D130" s="144"/>
      <c r="E130" s="115"/>
      <c r="F130" s="83"/>
      <c r="G130" s="123"/>
    </row>
    <row r="131" spans="1:7" s="61" customFormat="1" ht="15" customHeight="1">
      <c r="A131" s="174"/>
      <c r="B131" s="132">
        <v>9781683371717</v>
      </c>
      <c r="C131" s="53" t="s">
        <v>192</v>
      </c>
      <c r="D131" s="54" t="s">
        <v>82</v>
      </c>
      <c r="E131" s="110">
        <v>7.99</v>
      </c>
      <c r="F131" s="130"/>
      <c r="G131" s="123" t="str">
        <f>IF(A131="","",A131*E131*(1-book))</f>
        <v/>
      </c>
    </row>
    <row r="132" spans="1:7" s="61" customFormat="1" ht="15" customHeight="1">
      <c r="A132" s="174"/>
      <c r="B132" s="132">
        <v>9781683371724</v>
      </c>
      <c r="C132" s="53" t="s">
        <v>193</v>
      </c>
      <c r="D132" s="54" t="s">
        <v>82</v>
      </c>
      <c r="E132" s="110">
        <v>7.99</v>
      </c>
      <c r="F132" s="130"/>
      <c r="G132" s="123" t="str">
        <f>IF(A132="","",A132*E132*(1-book))</f>
        <v/>
      </c>
    </row>
    <row r="133" spans="1:7" ht="15" customHeight="1">
      <c r="A133" s="71">
        <f xml:space="preserve"> SUM(A131:A132,A128:A129)</f>
        <v>0</v>
      </c>
      <c r="C133" s="64" t="s">
        <v>194</v>
      </c>
      <c r="E133" s="68"/>
      <c r="F133" s="66"/>
      <c r="G133" s="120">
        <f>SUM(G132:G132,G128:G129)</f>
        <v>0</v>
      </c>
    </row>
    <row r="134" spans="1:7" ht="15" customHeight="1">
      <c r="A134" s="71"/>
      <c r="C134" s="64"/>
      <c r="E134" s="68"/>
      <c r="F134" s="66"/>
      <c r="G134" s="120"/>
    </row>
    <row r="135" spans="1:7" s="61" customFormat="1" ht="15" customHeight="1">
      <c r="A135" s="148"/>
      <c r="B135" s="149"/>
      <c r="C135" s="172" t="s">
        <v>210</v>
      </c>
      <c r="D135" s="172"/>
      <c r="E135" s="172"/>
      <c r="F135" s="172"/>
      <c r="G135" s="150"/>
    </row>
    <row r="136" spans="1:7" s="152" customFormat="1" ht="15" customHeight="1">
      <c r="A136" s="159" t="s">
        <v>133</v>
      </c>
      <c r="B136" s="160"/>
      <c r="C136" s="159"/>
      <c r="D136" s="159"/>
      <c r="E136" s="159"/>
      <c r="F136" s="159"/>
      <c r="G136" s="161"/>
    </row>
    <row r="137" spans="1:7" s="61" customFormat="1" ht="15" customHeight="1">
      <c r="A137" s="174"/>
      <c r="B137" s="69">
        <v>9781683371847</v>
      </c>
      <c r="C137" s="134" t="s">
        <v>207</v>
      </c>
      <c r="D137" s="54" t="s">
        <v>82</v>
      </c>
      <c r="E137" s="110">
        <v>7.99</v>
      </c>
      <c r="F137" s="55"/>
      <c r="G137" s="123" t="str">
        <f>IF(A137="","",A137*E137*(1-book))</f>
        <v/>
      </c>
    </row>
    <row r="138" spans="1:7" s="61" customFormat="1" ht="15" customHeight="1">
      <c r="A138" s="174"/>
      <c r="B138" s="87">
        <v>9781683371854</v>
      </c>
      <c r="C138" s="139" t="s">
        <v>208</v>
      </c>
      <c r="D138" s="54" t="s">
        <v>82</v>
      </c>
      <c r="E138" s="110">
        <v>7.99</v>
      </c>
      <c r="F138" s="80"/>
      <c r="G138" s="123" t="str">
        <f>IF(A138="","",A138*E138*(1-book))</f>
        <v/>
      </c>
    </row>
    <row r="139" spans="1:7" s="61" customFormat="1" ht="15" customHeight="1">
      <c r="A139" s="174"/>
      <c r="B139" s="69">
        <v>9781683371861</v>
      </c>
      <c r="C139" s="134" t="s">
        <v>209</v>
      </c>
      <c r="D139" s="54" t="s">
        <v>82</v>
      </c>
      <c r="E139" s="110">
        <v>7.99</v>
      </c>
      <c r="F139" s="55"/>
      <c r="G139" s="123" t="str">
        <f>IF(A139="","",A139*E139*(1-book))</f>
        <v/>
      </c>
    </row>
    <row r="140" spans="1:7" s="61" customFormat="1" ht="15" customHeight="1">
      <c r="A140" s="71">
        <f>SUM(A137:A139)</f>
        <v>0</v>
      </c>
      <c r="B140" s="145"/>
      <c r="C140" s="146" t="s">
        <v>211</v>
      </c>
      <c r="D140" s="144"/>
      <c r="E140" s="91"/>
      <c r="F140" s="147"/>
      <c r="G140" s="120">
        <f>SUM(G137:G139)</f>
        <v>0</v>
      </c>
    </row>
    <row r="141" spans="1:7" s="61" customFormat="1" ht="15" customHeight="1">
      <c r="A141" s="144"/>
      <c r="B141" s="145"/>
      <c r="C141" s="146"/>
      <c r="D141" s="144"/>
      <c r="E141" s="91"/>
      <c r="F141" s="147"/>
    </row>
    <row r="142" spans="1:7" ht="15" customHeight="1">
      <c r="A142" s="168" t="s">
        <v>195</v>
      </c>
      <c r="B142" s="168"/>
      <c r="C142" s="168"/>
      <c r="D142" s="168"/>
      <c r="E142" s="168"/>
      <c r="F142" s="168"/>
      <c r="G142" s="168"/>
    </row>
    <row r="143" spans="1:7" s="146" customFormat="1" ht="15" customHeight="1">
      <c r="A143" s="162" t="s">
        <v>85</v>
      </c>
      <c r="B143" s="145"/>
      <c r="C143" s="163"/>
      <c r="D143" s="144"/>
      <c r="E143" s="115"/>
      <c r="F143" s="144"/>
      <c r="G143" s="122"/>
    </row>
    <row r="144" spans="1:7" ht="15" customHeight="1">
      <c r="A144" s="174"/>
      <c r="B144" s="69">
        <v>9781609588755</v>
      </c>
      <c r="C144" s="53" t="s">
        <v>196</v>
      </c>
      <c r="D144" s="54" t="s">
        <v>82</v>
      </c>
      <c r="E144" s="110">
        <v>5.99</v>
      </c>
      <c r="F144" s="54"/>
      <c r="G144" s="123" t="str">
        <f>IF(A144="","",A144*E144*(1-book))</f>
        <v/>
      </c>
    </row>
    <row r="145" spans="1:7" s="61" customFormat="1" ht="15" customHeight="1">
      <c r="A145" s="174"/>
      <c r="B145" s="69">
        <v>9781683370864</v>
      </c>
      <c r="C145" s="53" t="s">
        <v>197</v>
      </c>
      <c r="D145" s="54" t="s">
        <v>82</v>
      </c>
      <c r="E145" s="110">
        <v>5.99</v>
      </c>
      <c r="F145" s="55"/>
      <c r="G145" s="123" t="str">
        <f>IF(A145="","",A145*E145*(1-book))</f>
        <v/>
      </c>
    </row>
    <row r="146" spans="1:7" s="61" customFormat="1" ht="15" customHeight="1">
      <c r="A146" s="174"/>
      <c r="B146" s="69">
        <v>9781683370857</v>
      </c>
      <c r="C146" s="53" t="s">
        <v>198</v>
      </c>
      <c r="D146" s="54" t="s">
        <v>82</v>
      </c>
      <c r="E146" s="110">
        <v>5.99</v>
      </c>
      <c r="F146" s="55"/>
      <c r="G146" s="123" t="str">
        <f>IF(A146="","",A146*E146*(1-book))</f>
        <v/>
      </c>
    </row>
    <row r="147" spans="1:7" ht="15" customHeight="1">
      <c r="A147" s="174"/>
      <c r="B147" s="69">
        <v>9781609588762</v>
      </c>
      <c r="C147" s="53" t="s">
        <v>200</v>
      </c>
      <c r="D147" s="54" t="s">
        <v>82</v>
      </c>
      <c r="E147" s="110">
        <v>5.99</v>
      </c>
      <c r="F147" s="54"/>
      <c r="G147" s="123" t="str">
        <f>IF(A147="","",A147*E147*(1-book))</f>
        <v/>
      </c>
    </row>
    <row r="148" spans="1:7" ht="15" customHeight="1">
      <c r="A148" s="174"/>
      <c r="B148" s="69">
        <v>9781609587932</v>
      </c>
      <c r="C148" s="53" t="s">
        <v>199</v>
      </c>
      <c r="D148" s="54" t="s">
        <v>82</v>
      </c>
      <c r="E148" s="110">
        <v>5.99</v>
      </c>
      <c r="F148" s="55"/>
      <c r="G148" s="123" t="str">
        <f>IF(A148="","",A148*E148*(1-book))</f>
        <v/>
      </c>
    </row>
    <row r="149" spans="1:7" ht="15" customHeight="1">
      <c r="A149" s="174"/>
      <c r="B149" s="69">
        <v>9781609587918</v>
      </c>
      <c r="C149" s="53" t="s">
        <v>201</v>
      </c>
      <c r="D149" s="54" t="s">
        <v>82</v>
      </c>
      <c r="E149" s="110">
        <v>5.99</v>
      </c>
      <c r="F149" s="76"/>
      <c r="G149" s="123" t="str">
        <f>IF(A149="","",A149*E149*(1-book))</f>
        <v/>
      </c>
    </row>
    <row r="150" spans="1:7" s="61" customFormat="1" ht="15" customHeight="1">
      <c r="A150" s="174"/>
      <c r="B150" s="69">
        <v>9781683370871</v>
      </c>
      <c r="C150" s="53" t="s">
        <v>202</v>
      </c>
      <c r="D150" s="54" t="s">
        <v>82</v>
      </c>
      <c r="E150" s="110">
        <v>5.99</v>
      </c>
      <c r="F150" s="55"/>
      <c r="G150" s="123" t="str">
        <f>IF(A150="","",A150*E150*(1-book))</f>
        <v/>
      </c>
    </row>
    <row r="151" spans="1:7" ht="15" customHeight="1">
      <c r="A151" s="103">
        <f>SUM(A144:A150)</f>
        <v>0</v>
      </c>
      <c r="B151" s="89"/>
      <c r="C151" s="95" t="s">
        <v>203</v>
      </c>
      <c r="D151" s="83"/>
      <c r="E151" s="115"/>
      <c r="F151" s="102"/>
      <c r="G151" s="119">
        <f>SUM(G144:G150)</f>
        <v>0</v>
      </c>
    </row>
    <row r="152" spans="1:7" ht="15" customHeight="1">
      <c r="A152" s="101"/>
      <c r="B152" s="104"/>
      <c r="C152" s="72"/>
      <c r="E152" s="68"/>
      <c r="F152" s="66"/>
      <c r="G152" s="120"/>
    </row>
    <row r="153" spans="1:7" ht="15" customHeight="1">
      <c r="A153" s="127">
        <f>SUM(A151,A140,A133,A124,A116,A75,A70,A64,A58,A52,A46,A40,A34,A28,A22,A16,A10)</f>
        <v>0</v>
      </c>
      <c r="B153" s="105" t="s">
        <v>204</v>
      </c>
      <c r="C153" s="106"/>
      <c r="D153" s="107"/>
      <c r="E153" s="108"/>
      <c r="F153" s="109" t="s">
        <v>25</v>
      </c>
      <c r="G153" s="128">
        <f>G2</f>
        <v>0</v>
      </c>
    </row>
    <row r="159" spans="1:7">
      <c r="A159" s="54"/>
      <c r="B159" s="69"/>
      <c r="C159" s="53"/>
      <c r="D159" s="54"/>
      <c r="E159" s="110"/>
      <c r="F159" s="55"/>
      <c r="G159" s="123"/>
    </row>
  </sheetData>
  <sheetProtection algorithmName="SHA-512" hashValue="LW/Va+Jx8R8z0ohnvSyw1k7UVLBQzJQJP+NjgKmHAa7W2cspYlkrE0sGu68HgY6yPBs+nnmMZXF+kx7Vm7yALQ==" saltValue="PCwSf/w6cO5N5AfzfqAp8g==" spinCount="100000" sheet="1" formatCells="0"/>
  <dataConsolidate/>
  <mergeCells count="18">
    <mergeCell ref="A142:G142"/>
    <mergeCell ref="A12:G12"/>
    <mergeCell ref="A30:G30"/>
    <mergeCell ref="A24:G24"/>
    <mergeCell ref="A18:G18"/>
    <mergeCell ref="A126:G126"/>
    <mergeCell ref="A78:G78"/>
    <mergeCell ref="A36:G36"/>
    <mergeCell ref="A60:G60"/>
    <mergeCell ref="A77:G77"/>
    <mergeCell ref="A48:G48"/>
    <mergeCell ref="C135:F135"/>
    <mergeCell ref="A6:G6"/>
    <mergeCell ref="A118:G118"/>
    <mergeCell ref="A54:G54"/>
    <mergeCell ref="A42:G42"/>
    <mergeCell ref="A66:G66"/>
    <mergeCell ref="A72:G72"/>
  </mergeCells>
  <phoneticPr fontId="0" type="noConversion"/>
  <printOptions horizontalCentered="1"/>
  <pageMargins left="0.5" right="0.5" top="0.5" bottom="0.43" header="0.25" footer="0.16"/>
  <pageSetup scale="66" fitToHeight="0" orientation="portrait" r:id="rId1"/>
  <headerFooter alignWithMargins="0">
    <oddHeader>&amp;C&amp;"Trebuchet MS,Regular"&amp;12American Girl Publishing</oddHeader>
    <oddFooter>&amp;L&amp;"Trebuchet MS,Regular"&amp;D&amp;R&amp;"Trebuchet MS,Regular"&amp;P</oddFooter>
  </headerFooter>
  <ignoredErrors>
    <ignoredError sqref="E1:F1 B6:G6 B153:F153" unlockedFormula="1"/>
    <ignoredError sqref="A7:G7 B12:G12 A17:G17 A19:G19 A23:G23 A31:G31 A35:G35 A37:E37 B60:G60 A61:G61 B79:G79 A126:G126 A13:F13 D15 B16:F16 B18:G18 A29:G29 A77:G78 B64:F64 D20 B105 D105 B52 D52:F52 A117:G118 B116:F116 A125:G125 B124:F124 B40:F40 B34:F34 B28:F28 B22:F22 B10:F10 B109 B111 G37 B24:G24 B30:G30 B36:G36 D109 F109 D111 F111 D21 D38 D39 D14 G127" numberStoredAsText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9B56FB5C425B4AABFC920F02F1CD58" ma:contentTypeVersion="6" ma:contentTypeDescription="Create a new document." ma:contentTypeScope="" ma:versionID="f5c0e3eceacb1465205f8d4ad283ee3e">
  <xsd:schema xmlns:xsd="http://www.w3.org/2001/XMLSchema" xmlns:xs="http://www.w3.org/2001/XMLSchema" xmlns:p="http://schemas.microsoft.com/office/2006/metadata/properties" xmlns:ns2="706c9246-9456-45a4-86ce-13ff18bf65b4" xmlns:ns3="96ec5af8-947f-4baf-90a7-0a80ecfd840f" targetNamespace="http://schemas.microsoft.com/office/2006/metadata/properties" ma:root="true" ma:fieldsID="5ad63d86037035e79e2bc05c95e8e18a" ns2:_="" ns3:_="">
    <xsd:import namespace="706c9246-9456-45a4-86ce-13ff18bf65b4"/>
    <xsd:import namespace="96ec5af8-947f-4baf-90a7-0a80ecfd84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c9246-9456-45a4-86ce-13ff18bf65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c5af8-947f-4baf-90a7-0a80ecfd840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BE4504-CD47-45DE-93A0-1A2C3DC519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6c9246-9456-45a4-86ce-13ff18bf65b4"/>
    <ds:schemaRef ds:uri="96ec5af8-947f-4baf-90a7-0a80ecfd84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5FF630-02BB-4B19-9362-D2A3D1D56B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ACDA62-2113-4E96-8188-1E35BBA724DC}">
  <ds:schemaRefs>
    <ds:schemaRef ds:uri="http://www.w3.org/XML/1998/namespace"/>
    <ds:schemaRef ds:uri="http://schemas.microsoft.com/office/2006/documentManagement/types"/>
    <ds:schemaRef ds:uri="706c9246-9456-45a4-86ce-13ff18bf65b4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6ec5af8-947f-4baf-90a7-0a80ecfd840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Ship-Bill Info</vt:lpstr>
      <vt:lpstr>Order Form</vt:lpstr>
      <vt:lpstr>book</vt:lpstr>
      <vt:lpstr>cal</vt:lpstr>
      <vt:lpstr>'Order Form'!Print_Area</vt:lpstr>
      <vt:lpstr>'Ship-Bill Info'!Print_Area</vt:lpstr>
      <vt:lpstr>'Order Form'!Print_Titles</vt:lpstr>
    </vt:vector>
  </TitlesOfParts>
  <Manager/>
  <Company>Pleasant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Pleasant Company</dc:creator>
  <cp:keywords/>
  <dc:description/>
  <cp:lastModifiedBy>Mumma, Madison</cp:lastModifiedBy>
  <cp:revision/>
  <dcterms:created xsi:type="dcterms:W3CDTF">2000-09-01T16:08:49Z</dcterms:created>
  <dcterms:modified xsi:type="dcterms:W3CDTF">2022-02-17T16:55:56Z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0x010100B19B56FB5C425B4AABFC920F02F1CD58</vt:lpwstr>
  </property>
</Properties>
</file>