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fileSharing readOnlyRecommended="1"/>
  <workbookPr filterPrivacy="1" defaultThemeVersion="166925"/>
  <xr:revisionPtr revIDLastSave="0" documentId="13_ncr:1_{8C2BB858-FD56-4C50-81EA-0D2828FC4136}" xr6:coauthVersionLast="45" xr6:coauthVersionMax="45" xr10:uidLastSave="{00000000-0000-0000-0000-000000000000}"/>
  <bookViews>
    <workbookView xWindow="-120" yWindow="-120" windowWidth="20640" windowHeight="11160" xr2:uid="{13C7A4B6-165E-4702-9F9C-11EE230A7FC9}"/>
  </bookViews>
  <sheets>
    <sheet name="User Guide" sheetId="11" r:id="rId1"/>
    <sheet name="Equity Indexes" sheetId="7" r:id="rId2"/>
    <sheet name="Fixed Income Indexes" sheetId="10" r:id="rId3"/>
    <sheet name="Alternate Indexes" sheetId="8" r:id="rId4"/>
    <sheet name="List of Holidays" sheetId="5" state="hidden" r:id="rId5"/>
  </sheets>
  <definedNames>
    <definedName name="_xlnm._FilterDatabase" localSheetId="3" hidden="1">'Alternate Indexes'!$B$6:$M$273</definedName>
    <definedName name="_xlnm._FilterDatabase" localSheetId="1" hidden="1">'Equity Indexes'!$B$6:$Q$6</definedName>
    <definedName name="_xlnm._FilterDatabase" localSheetId="2" hidden="1">'Fixed Income Indexes'!$K$7:$M$156</definedName>
    <definedName name="Annual">IF(MOD(MONTH(CurrentDate),12)=0,0,12-MOD(MONTH(CurrentDate),12))</definedName>
    <definedName name="CurrentDate">'User Guide'!$L$5</definedName>
    <definedName name="FirstBusinessDay_Jul">IF(AND(WORKDAY(EOMONTH(CurrentDate,NextJuly-1),1,Holiday[Date])&lt;=CurrentDate,NextJuly=0),WORKDAY(EOMONTH(CurrentDate,11),1,Holiday[Date]),WORKDAY(EOMONTH(CurrentDate,NextJuly-1),1,Holiday[Date]))</definedName>
    <definedName name="FirstBusinessday_Mon">IF((WORKDAY(EOMONTH(CurrentDate,0),1,Holiday[Date]))&lt;=CurrentDate,WORKDAY(EOMONTH(CurrentDate,1),1,Holiday[Date]),WORKDAY(EOMONTH(CurrentDate,0),1,Holiday[Date]))</definedName>
    <definedName name="FirstBusinessday_Qtr">IF((WORKDAY(EOMONTH(CurrentDate,Quarterly-1),1,Holiday[Date]))&lt;=CurrentDate,WORKDAY(EOMONTH(CurrentDate,Quarterly-1+3),1,Holiday[Date]),WORKDAY(EOMONTH(CurrentDate,Quarterly-1),1,Holiday[Date]))</definedName>
    <definedName name="LastBusinessday_Mar">IF((WORKDAY(EOMONTH(CurrentDate,Annual-9)+1,-1,Holiday[Date]))&lt;=CurrentDate,WORKDAY(EOMONTH(CurrentDate,Annual-9+12)+1,-1,Holiday[Date]),WORKDAY(EOMONTH(CurrentDate,Annual-9)+1,-1,Holiday[Date]))</definedName>
    <definedName name="LastBusinessday_Mon">WORKDAY(EOMONTH(CurrentDate,0)+1,-1,Holiday[Date])</definedName>
    <definedName name="LastBusinessday_Qtr">IF((WORKDAY(EOMONTH(CurrentDate,Quarterly)+1,-1,Holiday[Date]))&lt;=CurrentDate,WORKDAY(EOMONTH(CurrentDate,Quarterly+3)+1,-1,Holiday[Date]),WORKDAY(EOMONTH(CurrentDate,Quarterly)+1,-1,Holiday[Date]))</definedName>
    <definedName name="MondayfollowingThirdFriday_Dec">IF((WORKDAY(EOMONTH(CurrentDate,Annual-1)+(1+(3*7)-WEEKDAY(EOMONTH(CurrentDate,Annual-1)+8-6)),1,Holiday[Date]))&lt;=CurrentDate,WORKDAY(EOMONTH(CurrentDate,Annual-1+12)+(1+(3*7)-WEEKDAY(EOMONTH(CurrentDate,Annual-1+12)+8-6)),1,Holiday[Date]),WORKDAY(EOMONTH(CurrentDate,Annual-1)+(1+(3*7)-WEEKDAY(EOMONTH(CurrentDate,Annual-1)+8-6)),1,Holiday[Date]))</definedName>
    <definedName name="MondayfollowingThirdFriday_Jun">IF((WORKDAY(EOMONTH(CurrentDate,Annual-1-6)+(1+(3*7)-WEEKDAY(EOMONTH(CurrentDate,Annual-1-6)+8-6)),1,Holiday[Date]))&lt;=CurrentDate,WORKDAY(EOMONTH(CurrentDate,Annual-1+12-6)+(1+(3*7)-WEEKDAY(EOMONTH(CurrentDate,Annual-1+12-6)+8-6)),1,Holiday[Date]),WORKDAY(EOMONTH(CurrentDate,Annual-1-6)+(1+(3*7)-WEEKDAY(EOMONTH(CurrentDate,Annual-1-6)+8-6)),1,Holiday[Date]))</definedName>
    <definedName name="MondayfollowingThirdFriday_JunDec">IF((WORKDAY(EOMONTH(CurrentDate,SemiAnnual-1)+(1+(3*7)-WEEKDAY(EOMONTH(CurrentDate,SemiAnnual-1)+8-6)),1,Holiday[Date]))&lt;=CurrentDate,WORKDAY(EOMONTH(CurrentDate,SemiAnnual-1+6)+(1+(3*7)-WEEKDAY(EOMONTH(CurrentDate,SemiAnnual-1+6)+8-6)),1,Holiday[Date]),WORKDAY(EOMONTH(CurrentDate,SemiAnnual-1)+(1+(3*7)-WEEKDAY(EOMONTH(CurrentDate,SemiAnnual-1)+8-6)),1,Holiday[Date]))</definedName>
    <definedName name="MondayfollowingThirdFriday_MarJunSepDec">IF((WORKDAY(EOMONTH(CurrentDate,Quarterly-1)+(1+(3*7)-WEEKDAY(EOMONTH(CurrentDate,Quarterly-1)+8-6)),1,Holiday[Date]))&lt;=CurrentDate,WORKDAY(EOMONTH(CurrentDate,Quarterly-1+3)+(1+(3*7)-WEEKDAY(EOMONTH(CurrentDate,Quarterly-1+3)+8-6)),1,Holiday[Date]),WORKDAY(EOMONTH(CurrentDate,Quarterly-1)+(1+(3*7)-WEEKDAY(EOMONTH(CurrentDate,Quarterly-1)+8-6)),1,Holiday[Date]))</definedName>
    <definedName name="MondayfollowingThirdFriday_MarSep">IF((WORKDAY(EOMONTH(CurrentDate,SemiAnnual-1-3)+(1+(3*7)-WEEKDAY(EOMONTH(CurrentDate,SemiAnnual-1-3)+8-6)),1,Holiday[Date]))&lt;=CurrentDate,WORKDAY(EOMONTH(CurrentDate,SemiAnnual-1+6-3)+(1+(3*7)-WEEKDAY(EOMONTH(CurrentDate,SemiAnnual-1+6-3)+8-6)),1,Holiday[Date]),WORKDAY(EOMONTH(CurrentDate,SemiAnnual-1-3)+(1+(3*7)-WEEKDAY(EOMONTH(CurrentDate,SemiAnnual-1-3)+8-6)),1,Holiday[Date]))</definedName>
    <definedName name="NextJuly">IF(MOD(MONTH(CurrentDate),7)=0,0,IF(MONTH(CurrentDate)&gt;7,12-MOD(MONTH(CurrentDate),7),7-MOD(MONTH(CurrentDate),7)))</definedName>
    <definedName name="Quarterly">IF(MOD(MONTH(CurrentDate),3)=0,0,3-MOD(MONTH(CurrentDate),3))</definedName>
    <definedName name="SemiAnnual">IF(MOD(MONTH(CurrentDate),6)=0,0,6-MOD(MONTH(CurrentDate),6))</definedName>
    <definedName name="WednesdayfollowingSecondTuesday_AprOct">IF((WORKDAY(EOMONTH(CurrentDate,SemiAnnual-1-2)+(1+(2*7)-WEEKDAY(EOMONTH(CurrentDate,SemiAnnual-1-2)+8-3)),1,Holiday[Date]))&lt;=CurrentDate,WORKDAY(EOMONTH(CurrentDate,SemiAnnual-1-2+6)+(1+(2*7)-WEEKDAY(EOMONTH(CurrentDate,SemiAnnual-1-2+6)+8-3)),1,Holiday[Date]),WORKDAY(EOMONTH(CurrentDate,SemiAnnual-1-2)+(1+(2*7)-WEEKDAY(EOMONTH(CurrentDate,SemiAnnual-1-2)+8-3)),1,Holiday[D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1" l="1"/>
  <c r="E327" i="7" l="1"/>
  <c r="J327" i="7"/>
  <c r="E257" i="8"/>
  <c r="J302" i="7"/>
  <c r="E265" i="8"/>
  <c r="E249" i="8"/>
  <c r="E264" i="8"/>
  <c r="E256" i="8"/>
  <c r="E248" i="8"/>
  <c r="E263" i="8"/>
  <c r="E247" i="8"/>
  <c r="E254" i="8"/>
  <c r="E246" i="8"/>
  <c r="E261" i="8"/>
  <c r="E253" i="8"/>
  <c r="E245" i="8"/>
  <c r="E260" i="8"/>
  <c r="E244" i="8"/>
  <c r="E240" i="8"/>
  <c r="E259" i="8"/>
  <c r="E251" i="8"/>
  <c r="E243" i="8"/>
  <c r="J240" i="8"/>
  <c r="E255" i="8"/>
  <c r="E262" i="8"/>
  <c r="E252" i="8"/>
  <c r="E266" i="8"/>
  <c r="E258" i="8"/>
  <c r="E250" i="8"/>
  <c r="E242" i="8"/>
  <c r="E241" i="8"/>
  <c r="E584" i="7"/>
  <c r="E590" i="7"/>
  <c r="J584" i="7"/>
  <c r="J590" i="7"/>
  <c r="J596" i="7"/>
  <c r="E585" i="7"/>
  <c r="E591" i="7"/>
  <c r="E597" i="7"/>
  <c r="J587" i="7"/>
  <c r="J588" i="7"/>
  <c r="J585" i="7"/>
  <c r="J591" i="7"/>
  <c r="J597" i="7"/>
  <c r="J594" i="7"/>
  <c r="E586" i="7"/>
  <c r="E592" i="7"/>
  <c r="J593" i="7"/>
  <c r="J586" i="7"/>
  <c r="J592" i="7"/>
  <c r="E588" i="7"/>
  <c r="E595" i="7"/>
  <c r="E587" i="7"/>
  <c r="E593" i="7"/>
  <c r="E594" i="7"/>
  <c r="J589" i="7"/>
  <c r="J595" i="7"/>
  <c r="E596" i="7"/>
  <c r="E589" i="7"/>
  <c r="J583" i="7"/>
  <c r="E583" i="7"/>
  <c r="E582" i="7"/>
  <c r="J582" i="7"/>
  <c r="E577" i="7"/>
  <c r="J577" i="7"/>
  <c r="E578" i="7"/>
  <c r="J578" i="7"/>
  <c r="J576" i="7"/>
  <c r="E576" i="7"/>
  <c r="J580" i="7"/>
  <c r="E580" i="7"/>
  <c r="J579" i="7"/>
  <c r="E579" i="7"/>
  <c r="E575" i="7"/>
  <c r="J575" i="7"/>
  <c r="E432" i="7"/>
  <c r="E438" i="7"/>
  <c r="J432" i="7"/>
  <c r="J438" i="7"/>
  <c r="J436" i="7"/>
  <c r="E433" i="7"/>
  <c r="E439" i="7"/>
  <c r="J433" i="7"/>
  <c r="J439" i="7"/>
  <c r="E434" i="7"/>
  <c r="E440" i="7"/>
  <c r="J441" i="7"/>
  <c r="E437" i="7"/>
  <c r="J434" i="7"/>
  <c r="J440" i="7"/>
  <c r="E442" i="7"/>
  <c r="E435" i="7"/>
  <c r="E441" i="7"/>
  <c r="E436" i="7"/>
  <c r="J435" i="7"/>
  <c r="J442" i="7"/>
  <c r="J437" i="7"/>
  <c r="E431" i="7"/>
  <c r="J431" i="7"/>
  <c r="J424" i="7"/>
  <c r="J425" i="7"/>
  <c r="E426" i="7"/>
  <c r="J427" i="7"/>
  <c r="E428" i="7"/>
  <c r="J428" i="7"/>
  <c r="E424" i="7"/>
  <c r="E425" i="7"/>
  <c r="J426" i="7"/>
  <c r="E427" i="7"/>
  <c r="J423" i="7"/>
  <c r="E423" i="7"/>
  <c r="E429" i="7"/>
  <c r="J429" i="7"/>
  <c r="E368" i="7"/>
  <c r="J368" i="7"/>
  <c r="E325" i="7"/>
  <c r="J342" i="7"/>
  <c r="E342" i="7"/>
  <c r="E341" i="7"/>
  <c r="J341" i="7"/>
  <c r="J323" i="7"/>
  <c r="J324" i="7"/>
  <c r="E323" i="7"/>
  <c r="E324" i="7"/>
  <c r="E326" i="7"/>
  <c r="J326" i="7"/>
  <c r="E321" i="7"/>
  <c r="E322" i="7"/>
  <c r="J248" i="7"/>
  <c r="J249" i="7"/>
  <c r="J250" i="7"/>
  <c r="J251" i="7"/>
  <c r="J252" i="7"/>
  <c r="E248" i="7"/>
  <c r="E249" i="7"/>
  <c r="E250" i="7"/>
  <c r="E251" i="7"/>
  <c r="E252" i="7"/>
  <c r="E246" i="7"/>
  <c r="J246" i="7"/>
  <c r="E247" i="7"/>
  <c r="J247" i="7"/>
  <c r="J245" i="7"/>
  <c r="E245" i="7"/>
  <c r="J244" i="7"/>
  <c r="E244" i="7"/>
  <c r="E238" i="7"/>
  <c r="E240" i="7"/>
  <c r="E242" i="7"/>
  <c r="J238" i="7"/>
  <c r="J240" i="7"/>
  <c r="J242" i="7"/>
  <c r="E241" i="7"/>
  <c r="E239" i="7"/>
  <c r="E243" i="7"/>
  <c r="J243" i="7"/>
  <c r="J239" i="7"/>
  <c r="J241" i="7"/>
  <c r="E237" i="7"/>
  <c r="J237" i="7"/>
  <c r="E192" i="7"/>
  <c r="E194" i="7"/>
  <c r="E196" i="7"/>
  <c r="E198" i="7"/>
  <c r="E200" i="7"/>
  <c r="E202" i="7"/>
  <c r="E204" i="7"/>
  <c r="E206" i="7"/>
  <c r="J194" i="7"/>
  <c r="J206" i="7"/>
  <c r="E205" i="7"/>
  <c r="J196" i="7"/>
  <c r="J204" i="7"/>
  <c r="E201" i="7"/>
  <c r="J207" i="7"/>
  <c r="J192" i="7"/>
  <c r="J198" i="7"/>
  <c r="J200" i="7"/>
  <c r="J202" i="7"/>
  <c r="E195" i="7"/>
  <c r="E207" i="7"/>
  <c r="E197" i="7"/>
  <c r="E199" i="7"/>
  <c r="E203" i="7"/>
  <c r="E193" i="7"/>
  <c r="J199" i="7"/>
  <c r="J203" i="7"/>
  <c r="J193" i="7"/>
  <c r="J195" i="7"/>
  <c r="J197" i="7"/>
  <c r="J201" i="7"/>
  <c r="J205" i="7"/>
  <c r="E171" i="7"/>
  <c r="J171" i="7"/>
  <c r="E172" i="7"/>
  <c r="J172" i="7"/>
  <c r="E173" i="7"/>
  <c r="J173" i="7"/>
  <c r="E174" i="7"/>
  <c r="J174" i="7"/>
  <c r="J170" i="7"/>
  <c r="E170" i="7"/>
  <c r="E104" i="7"/>
  <c r="E106" i="7"/>
  <c r="E107" i="7"/>
  <c r="E108" i="7"/>
  <c r="E105" i="7"/>
  <c r="J95" i="7"/>
  <c r="L95" i="7" s="1"/>
  <c r="J96" i="7"/>
  <c r="E95" i="7"/>
  <c r="E96" i="7"/>
  <c r="E35" i="7"/>
  <c r="E37" i="7"/>
  <c r="E39" i="7"/>
  <c r="E41" i="7"/>
  <c r="E43" i="7"/>
  <c r="E45" i="7"/>
  <c r="E47" i="7"/>
  <c r="E49" i="7"/>
  <c r="E51" i="7"/>
  <c r="E53" i="7"/>
  <c r="E46" i="7"/>
  <c r="J39" i="7"/>
  <c r="E48" i="7"/>
  <c r="J35" i="7"/>
  <c r="J37" i="7"/>
  <c r="J41" i="7"/>
  <c r="J43" i="7"/>
  <c r="J45" i="7"/>
  <c r="J47" i="7"/>
  <c r="J49" i="7"/>
  <c r="J51" i="7"/>
  <c r="J53" i="7"/>
  <c r="E54" i="7"/>
  <c r="E40" i="7"/>
  <c r="E42" i="7"/>
  <c r="E50" i="7"/>
  <c r="E38" i="7"/>
  <c r="E36" i="7"/>
  <c r="E44" i="7"/>
  <c r="E52" i="7"/>
  <c r="J36" i="7"/>
  <c r="J38" i="7"/>
  <c r="J40" i="7"/>
  <c r="J42" i="7"/>
  <c r="J44" i="7"/>
  <c r="J46" i="7"/>
  <c r="J48" i="7"/>
  <c r="J50" i="7"/>
  <c r="J52" i="7"/>
  <c r="J54" i="7"/>
  <c r="J255" i="8"/>
  <c r="J266" i="8"/>
  <c r="J243" i="8"/>
  <c r="J244" i="8"/>
  <c r="J256" i="8"/>
  <c r="J245" i="8"/>
  <c r="J257" i="8"/>
  <c r="J246" i="8"/>
  <c r="J258" i="8"/>
  <c r="J247" i="8"/>
  <c r="J259" i="8"/>
  <c r="J248" i="8"/>
  <c r="J261" i="8"/>
  <c r="J260" i="8"/>
  <c r="J249" i="8"/>
  <c r="J250" i="8"/>
  <c r="J262" i="8"/>
  <c r="J264" i="8"/>
  <c r="J253" i="8"/>
  <c r="J254" i="8"/>
  <c r="J251" i="8"/>
  <c r="J263" i="8"/>
  <c r="J252" i="8"/>
  <c r="J241" i="8"/>
  <c r="J265" i="8"/>
  <c r="J242" i="8"/>
  <c r="E233" i="8"/>
  <c r="E232" i="8"/>
  <c r="J233" i="8"/>
  <c r="E230" i="8"/>
  <c r="E227" i="8"/>
  <c r="E228" i="8"/>
  <c r="E229" i="8"/>
  <c r="J231" i="8"/>
  <c r="E231" i="8"/>
  <c r="E214" i="8"/>
  <c r="E215" i="8"/>
  <c r="E216" i="8"/>
  <c r="E217" i="8"/>
  <c r="E209" i="8"/>
  <c r="E208" i="8"/>
  <c r="E210" i="8"/>
  <c r="E213" i="8"/>
  <c r="E212" i="8"/>
  <c r="E211" i="8"/>
  <c r="E224" i="8" a="1"/>
  <c r="E224" i="8" s="1"/>
  <c r="F224" i="8" s="1"/>
  <c r="E53" i="8"/>
  <c r="E55" i="8"/>
  <c r="E57" i="8"/>
  <c r="E59" i="8"/>
  <c r="E61" i="8"/>
  <c r="E63" i="8"/>
  <c r="E65" i="8"/>
  <c r="E67" i="8"/>
  <c r="E69" i="8"/>
  <c r="E71" i="8"/>
  <c r="E73" i="8"/>
  <c r="E75" i="8"/>
  <c r="E77" i="8"/>
  <c r="E79" i="8"/>
  <c r="E81" i="8"/>
  <c r="E83" i="8"/>
  <c r="E85" i="8"/>
  <c r="E87" i="8"/>
  <c r="E89" i="8"/>
  <c r="E91" i="8"/>
  <c r="E93" i="8"/>
  <c r="E95" i="8"/>
  <c r="E97" i="8"/>
  <c r="E99" i="8"/>
  <c r="E101" i="8"/>
  <c r="E103" i="8"/>
  <c r="E105" i="8"/>
  <c r="E107" i="8"/>
  <c r="E109" i="8"/>
  <c r="E111" i="8"/>
  <c r="E113" i="8"/>
  <c r="E115" i="8"/>
  <c r="E117" i="8"/>
  <c r="E119" i="8"/>
  <c r="E121" i="8"/>
  <c r="E123" i="8"/>
  <c r="E125" i="8"/>
  <c r="E127" i="8"/>
  <c r="E129" i="8"/>
  <c r="E131" i="8"/>
  <c r="E133" i="8"/>
  <c r="E135" i="8"/>
  <c r="E137" i="8"/>
  <c r="E139" i="8"/>
  <c r="E141" i="8"/>
  <c r="E143" i="8"/>
  <c r="E145" i="8"/>
  <c r="E147" i="8"/>
  <c r="E149" i="8"/>
  <c r="E151" i="8"/>
  <c r="E153" i="8"/>
  <c r="E155" i="8"/>
  <c r="E157" i="8"/>
  <c r="E159" i="8"/>
  <c r="E161" i="8"/>
  <c r="E163" i="8"/>
  <c r="J117" i="8"/>
  <c r="J135" i="8"/>
  <c r="J141" i="8"/>
  <c r="J147" i="8"/>
  <c r="J153" i="8"/>
  <c r="J159" i="8"/>
  <c r="J163" i="8"/>
  <c r="J115" i="8"/>
  <c r="J131" i="8"/>
  <c r="J139" i="8"/>
  <c r="J145" i="8"/>
  <c r="J151" i="8"/>
  <c r="J155" i="8"/>
  <c r="J161" i="8"/>
  <c r="J53" i="8"/>
  <c r="J55" i="8"/>
  <c r="J57" i="8"/>
  <c r="J59" i="8"/>
  <c r="J61" i="8"/>
  <c r="J63" i="8"/>
  <c r="J65" i="8"/>
  <c r="J67" i="8"/>
  <c r="J69" i="8"/>
  <c r="J71" i="8"/>
  <c r="J73" i="8"/>
  <c r="J75" i="8"/>
  <c r="J77" i="8"/>
  <c r="J79" i="8"/>
  <c r="J81" i="8"/>
  <c r="J83" i="8"/>
  <c r="J85" i="8"/>
  <c r="J87" i="8"/>
  <c r="J89" i="8"/>
  <c r="J91" i="8"/>
  <c r="J93" i="8"/>
  <c r="J95" i="8"/>
  <c r="J97" i="8"/>
  <c r="J99" i="8"/>
  <c r="J101" i="8"/>
  <c r="J103" i="8"/>
  <c r="J105" i="8"/>
  <c r="J107" i="8"/>
  <c r="J109" i="8"/>
  <c r="J111" i="8"/>
  <c r="J113" i="8"/>
  <c r="J119" i="8"/>
  <c r="J121" i="8"/>
  <c r="J123" i="8"/>
  <c r="J125" i="8"/>
  <c r="J127" i="8"/>
  <c r="J129" i="8"/>
  <c r="J133" i="8"/>
  <c r="J137" i="8"/>
  <c r="J143" i="8"/>
  <c r="J149" i="8"/>
  <c r="J157" i="8"/>
  <c r="E110" i="8"/>
  <c r="E138" i="8"/>
  <c r="E150" i="8"/>
  <c r="E160" i="8"/>
  <c r="E104" i="8"/>
  <c r="E120" i="8"/>
  <c r="E126" i="8"/>
  <c r="E132" i="8"/>
  <c r="E136" i="8"/>
  <c r="E142" i="8"/>
  <c r="E146" i="8"/>
  <c r="E152" i="8"/>
  <c r="E156" i="8"/>
  <c r="E162" i="8"/>
  <c r="E54" i="8"/>
  <c r="E56" i="8"/>
  <c r="E58" i="8"/>
  <c r="E60" i="8"/>
  <c r="E62" i="8"/>
  <c r="E64" i="8"/>
  <c r="E66" i="8"/>
  <c r="E68" i="8"/>
  <c r="E70" i="8"/>
  <c r="E72" i="8"/>
  <c r="E74" i="8"/>
  <c r="E76" i="8"/>
  <c r="E78" i="8"/>
  <c r="E80" i="8"/>
  <c r="E82" i="8"/>
  <c r="E84" i="8"/>
  <c r="E86" i="8"/>
  <c r="E88" i="8"/>
  <c r="E90" i="8"/>
  <c r="E92" i="8"/>
  <c r="E94" i="8"/>
  <c r="E96" i="8"/>
  <c r="E98" i="8"/>
  <c r="E100" i="8"/>
  <c r="E102" i="8"/>
  <c r="E106" i="8"/>
  <c r="E108" i="8"/>
  <c r="E112" i="8"/>
  <c r="E114" i="8"/>
  <c r="E116" i="8"/>
  <c r="E118" i="8"/>
  <c r="E122" i="8"/>
  <c r="E124" i="8"/>
  <c r="E128" i="8"/>
  <c r="E130" i="8"/>
  <c r="E134" i="8"/>
  <c r="E140" i="8"/>
  <c r="E144" i="8"/>
  <c r="E148" i="8"/>
  <c r="E154" i="8"/>
  <c r="E158" i="8"/>
  <c r="J108" i="8"/>
  <c r="J132" i="8"/>
  <c r="J138" i="8"/>
  <c r="J144" i="8"/>
  <c r="J150" i="8"/>
  <c r="J154" i="8"/>
  <c r="J160" i="8"/>
  <c r="J90" i="8"/>
  <c r="J104" i="8"/>
  <c r="J110" i="8"/>
  <c r="J114" i="8"/>
  <c r="J118" i="8"/>
  <c r="J122" i="8"/>
  <c r="J126" i="8"/>
  <c r="J130" i="8"/>
  <c r="J136" i="8"/>
  <c r="J142" i="8"/>
  <c r="J146" i="8"/>
  <c r="J152" i="8"/>
  <c r="J158" i="8"/>
  <c r="J162" i="8"/>
  <c r="J54" i="8"/>
  <c r="J56" i="8"/>
  <c r="J58" i="8"/>
  <c r="J60" i="8"/>
  <c r="J62" i="8"/>
  <c r="J64" i="8"/>
  <c r="J66" i="8"/>
  <c r="J68" i="8"/>
  <c r="J70" i="8"/>
  <c r="J72" i="8"/>
  <c r="J74" i="8"/>
  <c r="J76" i="8"/>
  <c r="J78" i="8"/>
  <c r="J80" i="8"/>
  <c r="J82" i="8"/>
  <c r="J84" i="8"/>
  <c r="J86" i="8"/>
  <c r="J88" i="8"/>
  <c r="J92" i="8"/>
  <c r="J94" i="8"/>
  <c r="J96" i="8"/>
  <c r="J98" i="8"/>
  <c r="J100" i="8"/>
  <c r="J102" i="8"/>
  <c r="J106" i="8"/>
  <c r="J112" i="8"/>
  <c r="J116" i="8"/>
  <c r="J120" i="8"/>
  <c r="J124" i="8"/>
  <c r="J128" i="8"/>
  <c r="J134" i="8"/>
  <c r="J140" i="8"/>
  <c r="J148" i="8"/>
  <c r="J156" i="8"/>
  <c r="E129" i="10"/>
  <c r="G129" i="10" s="1"/>
  <c r="E237" i="8"/>
  <c r="J237" i="8"/>
  <c r="E238" i="8"/>
  <c r="J238" i="8"/>
  <c r="E131" i="10"/>
  <c r="E135" i="10"/>
  <c r="E136" i="10"/>
  <c r="E134" i="10"/>
  <c r="E132" i="10"/>
  <c r="E133" i="10"/>
  <c r="E117" i="10"/>
  <c r="E116" i="10"/>
  <c r="E105" i="10"/>
  <c r="E103" i="10"/>
  <c r="E104" i="10"/>
  <c r="E58" i="10"/>
  <c r="E62" i="10"/>
  <c r="E59" i="10"/>
  <c r="E60" i="10"/>
  <c r="E61" i="10"/>
  <c r="E72" i="10"/>
  <c r="E40" i="10"/>
  <c r="E73" i="10"/>
  <c r="E41" i="10"/>
  <c r="E74" i="10"/>
  <c r="E42" i="10"/>
  <c r="E44" i="10"/>
  <c r="E39" i="10"/>
  <c r="E37" i="10"/>
  <c r="E38" i="10"/>
  <c r="E43" i="10"/>
  <c r="J724" i="7"/>
  <c r="E130" i="10"/>
  <c r="E178" i="7"/>
  <c r="F178" i="7" s="1"/>
  <c r="J27" i="8"/>
  <c r="L27" i="8" s="1"/>
  <c r="J224" i="7"/>
  <c r="K224" i="7" s="1"/>
  <c r="E80" i="7"/>
  <c r="F80" i="7" s="1"/>
  <c r="E415" i="7"/>
  <c r="G415" i="7" s="1"/>
  <c r="J176" i="8"/>
  <c r="L176" i="8" s="1"/>
  <c r="J179" i="7"/>
  <c r="L179" i="7" s="1"/>
  <c r="J406" i="7"/>
  <c r="L406" i="7" s="1"/>
  <c r="E54" i="10"/>
  <c r="E37" i="8"/>
  <c r="F37" i="8" s="1"/>
  <c r="J329" i="7"/>
  <c r="K329" i="7" s="1"/>
  <c r="J189" i="7"/>
  <c r="L189" i="7" s="1"/>
  <c r="J413" i="7"/>
  <c r="K413" i="7" s="1"/>
  <c r="E320" i="7"/>
  <c r="F320" i="7" s="1"/>
  <c r="E369" i="7"/>
  <c r="G369" i="7" s="1"/>
  <c r="J529" i="7"/>
  <c r="L529" i="7" s="1"/>
  <c r="E404" i="7"/>
  <c r="F404" i="7" s="1"/>
  <c r="E36" i="10"/>
  <c r="G36" i="10" s="1"/>
  <c r="J41" i="8"/>
  <c r="K41" i="8" s="1"/>
  <c r="E40" i="8"/>
  <c r="F40" i="8" s="1"/>
  <c r="J196" i="8"/>
  <c r="K196" i="8" s="1"/>
  <c r="E624" i="7"/>
  <c r="E183" i="7"/>
  <c r="G183" i="7" s="1"/>
  <c r="J362" i="7"/>
  <c r="K362" i="7" s="1"/>
  <c r="J185" i="8"/>
  <c r="K185" i="8" s="1"/>
  <c r="J50" i="8"/>
  <c r="K50" i="8" s="1"/>
  <c r="E386" i="7"/>
  <c r="G386" i="7" s="1"/>
  <c r="J725" i="7"/>
  <c r="J87" i="7"/>
  <c r="L87" i="7" s="1"/>
  <c r="J40" i="8"/>
  <c r="L40" i="8" s="1"/>
  <c r="J176" i="7"/>
  <c r="L176" i="7" s="1"/>
  <c r="E317" i="7"/>
  <c r="F317" i="7" s="1"/>
  <c r="J72" i="7"/>
  <c r="L72" i="7" s="1"/>
  <c r="J234" i="7"/>
  <c r="L234" i="7" s="1"/>
  <c r="E319" i="7"/>
  <c r="G319" i="7" s="1"/>
  <c r="E189" i="7"/>
  <c r="F189" i="7" s="1"/>
  <c r="E354" i="7"/>
  <c r="F354" i="7" s="1"/>
  <c r="E513" i="7"/>
  <c r="G513" i="7" s="1"/>
  <c r="J645" i="7"/>
  <c r="E129" i="7"/>
  <c r="F129" i="7" s="1"/>
  <c r="J171" i="8"/>
  <c r="K171" i="8" s="1"/>
  <c r="E188" i="7"/>
  <c r="G188" i="7" s="1"/>
  <c r="E529" i="7"/>
  <c r="G529" i="7" s="1"/>
  <c r="E87" i="7"/>
  <c r="F87" i="7" s="1"/>
  <c r="E28" i="8"/>
  <c r="F28" i="8" s="1"/>
  <c r="E191" i="7"/>
  <c r="F191" i="7" s="1"/>
  <c r="J19" i="7"/>
  <c r="K19" i="7" s="1"/>
  <c r="E390" i="7"/>
  <c r="G390" i="7" s="1"/>
  <c r="E191" i="8"/>
  <c r="F191" i="8" s="1"/>
  <c r="E15" i="7"/>
  <c r="J187" i="7"/>
  <c r="L187" i="7" s="1"/>
  <c r="E395" i="7"/>
  <c r="F395" i="7" s="1"/>
  <c r="J534" i="7"/>
  <c r="L534" i="7" s="1"/>
  <c r="E220" i="8"/>
  <c r="J20" i="8"/>
  <c r="K20" i="8" s="1"/>
  <c r="J34" i="7"/>
  <c r="L34" i="7" s="1"/>
  <c r="J387" i="7"/>
  <c r="L387" i="7" s="1"/>
  <c r="J184" i="8"/>
  <c r="K184" i="8" s="1"/>
  <c r="J185" i="7"/>
  <c r="L185" i="7" s="1"/>
  <c r="J409" i="7"/>
  <c r="L409" i="7" s="1"/>
  <c r="E187" i="7"/>
  <c r="G187" i="7" s="1"/>
  <c r="J476" i="7"/>
  <c r="K476" i="7" s="1"/>
  <c r="E372" i="7"/>
  <c r="F372" i="7" s="1"/>
  <c r="J519" i="7"/>
  <c r="L519" i="7" s="1"/>
  <c r="J34" i="8"/>
  <c r="K34" i="8" s="1"/>
  <c r="E371" i="7"/>
  <c r="G371" i="7" s="1"/>
  <c r="E521" i="7"/>
  <c r="F521" i="7" s="1"/>
  <c r="E42" i="8"/>
  <c r="G42" i="8" s="1"/>
  <c r="E570" i="7"/>
  <c r="J215" i="7"/>
  <c r="L215" i="7" s="1"/>
  <c r="E190" i="7"/>
  <c r="F190" i="7" s="1"/>
  <c r="J182" i="7"/>
  <c r="K182" i="7" s="1"/>
  <c r="E382" i="7"/>
  <c r="F382" i="7" s="1"/>
  <c r="E389" i="7"/>
  <c r="G389" i="7" s="1"/>
  <c r="E10" i="7"/>
  <c r="F10" i="7" s="1"/>
  <c r="J12" i="7"/>
  <c r="L12" i="7" s="1"/>
  <c r="J10" i="7"/>
  <c r="K10" i="7" s="1"/>
  <c r="E234" i="7"/>
  <c r="F234" i="7" s="1"/>
  <c r="E103" i="7"/>
  <c r="F103" i="7" s="1"/>
  <c r="J22" i="8"/>
  <c r="L22" i="8" s="1"/>
  <c r="E163" i="7"/>
  <c r="G163" i="7" s="1"/>
  <c r="J369" i="7"/>
  <c r="K369" i="7" s="1"/>
  <c r="E92" i="7"/>
  <c r="G92" i="7" s="1"/>
  <c r="E476" i="7"/>
  <c r="G476" i="7" s="1"/>
  <c r="J178" i="8"/>
  <c r="L178" i="8" s="1"/>
  <c r="E362" i="7"/>
  <c r="F362" i="7" s="1"/>
  <c r="J230" i="7"/>
  <c r="K230" i="7" s="1"/>
  <c r="E407" i="7"/>
  <c r="F407" i="7" s="1"/>
  <c r="J545" i="7"/>
  <c r="J510" i="7"/>
  <c r="K510" i="7" s="1"/>
  <c r="J190" i="8"/>
  <c r="L190" i="8" s="1"/>
  <c r="J188" i="7"/>
  <c r="K188" i="7" s="1"/>
  <c r="J235" i="7"/>
  <c r="K235" i="7" s="1"/>
  <c r="J348" i="7"/>
  <c r="L348" i="7" s="1"/>
  <c r="E229" i="7"/>
  <c r="G229" i="7" s="1"/>
  <c r="E72" i="7"/>
  <c r="G72" i="7" s="1"/>
  <c r="E380" i="7"/>
  <c r="F380" i="7" s="1"/>
  <c r="J382" i="7"/>
  <c r="L382" i="7" s="1"/>
  <c r="J347" i="7"/>
  <c r="K347" i="7" s="1"/>
  <c r="E311" i="7"/>
  <c r="G311" i="7" s="1"/>
  <c r="E537" i="7"/>
  <c r="J8" i="7"/>
  <c r="L8" i="7" s="1"/>
  <c r="J360" i="7"/>
  <c r="K360" i="7" s="1"/>
  <c r="E110" i="7"/>
  <c r="G110" i="7" s="1"/>
  <c r="E52" i="8"/>
  <c r="F52" i="8" s="1"/>
  <c r="J397" i="7"/>
  <c r="L397" i="7" s="1"/>
  <c r="E31" i="7"/>
  <c r="G31" i="7" s="1"/>
  <c r="E60" i="7"/>
  <c r="G60" i="7" s="1"/>
  <c r="J16" i="7"/>
  <c r="L16" i="7" s="1"/>
  <c r="J355" i="7"/>
  <c r="L355" i="7" s="1"/>
  <c r="E177" i="7"/>
  <c r="F177" i="7" s="1"/>
  <c r="E313" i="7"/>
  <c r="G313" i="7" s="1"/>
  <c r="J480" i="7"/>
  <c r="K480" i="7" s="1"/>
  <c r="E370" i="7"/>
  <c r="G370" i="7" s="1"/>
  <c r="J177" i="8"/>
  <c r="L177" i="8" s="1"/>
  <c r="E349" i="7"/>
  <c r="F349" i="7" s="1"/>
  <c r="E83" i="10"/>
  <c r="E532" i="7"/>
  <c r="F532" i="7" s="1"/>
  <c r="E119" i="10"/>
  <c r="G119" i="10" s="1"/>
  <c r="E137" i="7"/>
  <c r="E82" i="7"/>
  <c r="E401" i="7"/>
  <c r="F401" i="7" s="1"/>
  <c r="J411" i="7"/>
  <c r="L411" i="7" s="1"/>
  <c r="J371" i="7"/>
  <c r="K371" i="7" s="1"/>
  <c r="J229" i="7"/>
  <c r="L229" i="7" s="1"/>
  <c r="J514" i="7"/>
  <c r="K514" i="7" s="1"/>
  <c r="E186" i="7"/>
  <c r="G186" i="7" s="1"/>
  <c r="J361" i="7"/>
  <c r="K361" i="7" s="1"/>
  <c r="E44" i="8"/>
  <c r="F44" i="8" s="1"/>
  <c r="J178" i="7"/>
  <c r="K178" i="7" s="1"/>
  <c r="E70" i="7"/>
  <c r="F70" i="7" s="1"/>
  <c r="J525" i="7"/>
  <c r="L525" i="7" s="1"/>
  <c r="J522" i="7"/>
  <c r="L522" i="7" s="1"/>
  <c r="J9" i="8"/>
  <c r="L9" i="8" s="1"/>
  <c r="E55" i="10"/>
  <c r="J45" i="8"/>
  <c r="K45" i="8" s="1"/>
  <c r="E18" i="10"/>
  <c r="J233" i="7"/>
  <c r="K233" i="7" s="1"/>
  <c r="E302" i="7"/>
  <c r="G302" i="7" s="1"/>
  <c r="J32" i="7"/>
  <c r="L32" i="7" s="1"/>
  <c r="J14" i="8"/>
  <c r="L14" i="8" s="1"/>
  <c r="J173" i="8"/>
  <c r="L173" i="8" s="1"/>
  <c r="E102" i="7"/>
  <c r="F102" i="7" s="1"/>
  <c r="E120" i="7"/>
  <c r="G120" i="7" s="1"/>
  <c r="J181" i="7"/>
  <c r="L181" i="7" s="1"/>
  <c r="J189" i="8"/>
  <c r="K189" i="8" s="1"/>
  <c r="J180" i="7"/>
  <c r="K180" i="7" s="1"/>
  <c r="E383" i="7"/>
  <c r="F383" i="7" s="1"/>
  <c r="E184" i="8"/>
  <c r="G184" i="8" s="1"/>
  <c r="J10" i="8"/>
  <c r="K10" i="8" s="1"/>
  <c r="J28" i="8"/>
  <c r="L28" i="8" s="1"/>
  <c r="E387" i="7"/>
  <c r="F387" i="7" s="1"/>
  <c r="E29" i="10"/>
  <c r="J191" i="8"/>
  <c r="K191" i="8" s="1"/>
  <c r="E24" i="10"/>
  <c r="E298" i="7"/>
  <c r="J276" i="7"/>
  <c r="J209" i="7"/>
  <c r="E181" i="7"/>
  <c r="F181" i="7" s="1"/>
  <c r="E230" i="7"/>
  <c r="F230" i="7" s="1"/>
  <c r="E345" i="7"/>
  <c r="G345" i="7" s="1"/>
  <c r="E402" i="7"/>
  <c r="G402" i="7" s="1"/>
  <c r="J80" i="7"/>
  <c r="L80" i="7" s="1"/>
  <c r="J217" i="7"/>
  <c r="L217" i="7" s="1"/>
  <c r="E127" i="7"/>
  <c r="G127" i="7" s="1"/>
  <c r="J47" i="8"/>
  <c r="K47" i="8" s="1"/>
  <c r="E384" i="7"/>
  <c r="G384" i="7" s="1"/>
  <c r="E141" i="7"/>
  <c r="G141" i="7" s="1"/>
  <c r="E232" i="7"/>
  <c r="F232" i="7" s="1"/>
  <c r="J533" i="7"/>
  <c r="L533" i="7" s="1"/>
  <c r="J195" i="8"/>
  <c r="L195" i="8" s="1"/>
  <c r="E351" i="7"/>
  <c r="G351" i="7" s="1"/>
  <c r="J404" i="7"/>
  <c r="K404" i="7" s="1"/>
  <c r="E19" i="8"/>
  <c r="G19" i="8" s="1"/>
  <c r="J536" i="7"/>
  <c r="K536" i="7" s="1"/>
  <c r="E33" i="8"/>
  <c r="G33" i="8" s="1"/>
  <c r="E29" i="8"/>
  <c r="F29" i="8" s="1"/>
  <c r="J344" i="7"/>
  <c r="K344" i="7" s="1"/>
  <c r="J169" i="8"/>
  <c r="L169" i="8" s="1"/>
  <c r="J232" i="7"/>
  <c r="K232" i="7" s="1"/>
  <c r="E100" i="10"/>
  <c r="E188" i="8"/>
  <c r="F188" i="8" s="1"/>
  <c r="E271" i="7"/>
  <c r="E262" i="7"/>
  <c r="E133" i="7"/>
  <c r="J184" i="7"/>
  <c r="K184" i="7" s="1"/>
  <c r="E65" i="7"/>
  <c r="G65" i="7" s="1"/>
  <c r="E520" i="7"/>
  <c r="G520" i="7" s="1"/>
  <c r="J523" i="7"/>
  <c r="L523" i="7" s="1"/>
  <c r="E224" i="7"/>
  <c r="G224" i="7" s="1"/>
  <c r="E231" i="7"/>
  <c r="G231" i="7" s="1"/>
  <c r="E131" i="7"/>
  <c r="G131" i="7" s="1"/>
  <c r="J15" i="8"/>
  <c r="L15" i="8" s="1"/>
  <c r="E377" i="7"/>
  <c r="F377" i="7" s="1"/>
  <c r="J103" i="7"/>
  <c r="K103" i="7" s="1"/>
  <c r="E416" i="7"/>
  <c r="F416" i="7" s="1"/>
  <c r="E526" i="7"/>
  <c r="F526" i="7" s="1"/>
  <c r="J346" i="7"/>
  <c r="K346" i="7" s="1"/>
  <c r="E318" i="7"/>
  <c r="G318" i="7" s="1"/>
  <c r="E461" i="7"/>
  <c r="G461" i="7" s="1"/>
  <c r="J174" i="8"/>
  <c r="L174" i="8" s="1"/>
  <c r="E330" i="7"/>
  <c r="G330" i="7" s="1"/>
  <c r="E32" i="10"/>
  <c r="J37" i="8"/>
  <c r="K37" i="8" s="1"/>
  <c r="E410" i="7"/>
  <c r="F410" i="7" s="1"/>
  <c r="E108" i="10"/>
  <c r="J363" i="7"/>
  <c r="K363" i="7" s="1"/>
  <c r="E76" i="10"/>
  <c r="J51" i="8"/>
  <c r="L51" i="8" s="1"/>
  <c r="E654" i="7"/>
  <c r="E258" i="7"/>
  <c r="J277" i="7"/>
  <c r="E412" i="7"/>
  <c r="F412" i="7" s="1"/>
  <c r="E101" i="7"/>
  <c r="G101" i="7" s="1"/>
  <c r="E185" i="8"/>
  <c r="G185" i="8" s="1"/>
  <c r="E531" i="7"/>
  <c r="F531" i="7" s="1"/>
  <c r="J521" i="7"/>
  <c r="K521" i="7" s="1"/>
  <c r="E373" i="7"/>
  <c r="F373" i="7" s="1"/>
  <c r="E176" i="7"/>
  <c r="G176" i="7" s="1"/>
  <c r="J388" i="7"/>
  <c r="K388" i="7" s="1"/>
  <c r="E124" i="7"/>
  <c r="F124" i="7" s="1"/>
  <c r="E215" i="7"/>
  <c r="G215" i="7" s="1"/>
  <c r="J516" i="7"/>
  <c r="L516" i="7" s="1"/>
  <c r="J422" i="7"/>
  <c r="L422" i="7" s="1"/>
  <c r="J386" i="7"/>
  <c r="K386" i="7" s="1"/>
  <c r="E193" i="8"/>
  <c r="G193" i="8" s="1"/>
  <c r="J367" i="7"/>
  <c r="K367" i="7" s="1"/>
  <c r="J52" i="8"/>
  <c r="L52" i="8" s="1"/>
  <c r="E376" i="7"/>
  <c r="G376" i="7" s="1"/>
  <c r="E179" i="8"/>
  <c r="F179" i="8" s="1"/>
  <c r="J167" i="8"/>
  <c r="K167" i="8" s="1"/>
  <c r="E396" i="7"/>
  <c r="F396" i="7" s="1"/>
  <c r="E77" i="10"/>
  <c r="E359" i="7"/>
  <c r="F359" i="7" s="1"/>
  <c r="E49" i="10"/>
  <c r="E95" i="10"/>
  <c r="E731" i="7"/>
  <c r="J504" i="7"/>
  <c r="E157" i="7"/>
  <c r="E228" i="7"/>
  <c r="E294" i="7"/>
  <c r="E8" i="7"/>
  <c r="F8" i="7" s="1"/>
  <c r="J177" i="7"/>
  <c r="L177" i="7" s="1"/>
  <c r="E219" i="7"/>
  <c r="G219" i="7" s="1"/>
  <c r="E14" i="8"/>
  <c r="F14" i="8" s="1"/>
  <c r="E233" i="7"/>
  <c r="G233" i="7" s="1"/>
  <c r="J8" i="8"/>
  <c r="L8" i="8" s="1"/>
  <c r="E66" i="7"/>
  <c r="F66" i="7" s="1"/>
  <c r="E177" i="8"/>
  <c r="G177" i="8" s="1"/>
  <c r="E519" i="7"/>
  <c r="G519" i="7" s="1"/>
  <c r="J535" i="7"/>
  <c r="K535" i="7" s="1"/>
  <c r="E35" i="8"/>
  <c r="G35" i="8" s="1"/>
  <c r="J380" i="7"/>
  <c r="K380" i="7" s="1"/>
  <c r="E30" i="8"/>
  <c r="G30" i="8" s="1"/>
  <c r="J349" i="7"/>
  <c r="L349" i="7" s="1"/>
  <c r="E67" i="10"/>
  <c r="E344" i="7"/>
  <c r="F344" i="7" s="1"/>
  <c r="E356" i="7"/>
  <c r="G356" i="7" s="1"/>
  <c r="J25" i="8"/>
  <c r="K25" i="8" s="1"/>
  <c r="J91" i="7"/>
  <c r="K91" i="7" s="1"/>
  <c r="E530" i="7"/>
  <c r="G530" i="7" s="1"/>
  <c r="J31" i="8"/>
  <c r="L31" i="8" s="1"/>
  <c r="E535" i="7"/>
  <c r="F535" i="7" s="1"/>
  <c r="J180" i="8"/>
  <c r="L180" i="8" s="1"/>
  <c r="E385" i="7"/>
  <c r="G385" i="7" s="1"/>
  <c r="E737" i="7"/>
  <c r="E634" i="7"/>
  <c r="E621" i="7"/>
  <c r="J212" i="7"/>
  <c r="E222" i="8"/>
  <c r="E12" i="7"/>
  <c r="G12" i="7" s="1"/>
  <c r="E221" i="8"/>
  <c r="J11" i="7"/>
  <c r="K11" i="7" s="1"/>
  <c r="J373" i="7"/>
  <c r="K373" i="7" s="1"/>
  <c r="E15" i="8"/>
  <c r="G15" i="8" s="1"/>
  <c r="J526" i="7"/>
  <c r="L526" i="7" s="1"/>
  <c r="J219" i="7"/>
  <c r="L219" i="7" s="1"/>
  <c r="E93" i="7"/>
  <c r="F93" i="7" s="1"/>
  <c r="E217" i="7"/>
  <c r="F217" i="7" s="1"/>
  <c r="E11" i="7"/>
  <c r="G11" i="7" s="1"/>
  <c r="J17" i="7"/>
  <c r="L17" i="7" s="1"/>
  <c r="J181" i="8"/>
  <c r="K181" i="8" s="1"/>
  <c r="J412" i="7"/>
  <c r="K412" i="7" s="1"/>
  <c r="J175" i="8"/>
  <c r="L175" i="8" s="1"/>
  <c r="E146" i="7"/>
  <c r="G146" i="7" s="1"/>
  <c r="E347" i="7"/>
  <c r="G347" i="7" s="1"/>
  <c r="J364" i="7"/>
  <c r="L364" i="7" s="1"/>
  <c r="E31" i="8"/>
  <c r="F31" i="8" s="1"/>
  <c r="E315" i="7"/>
  <c r="F315" i="7" s="1"/>
  <c r="E353" i="7"/>
  <c r="F353" i="7" s="1"/>
  <c r="E236" i="7"/>
  <c r="G236" i="7" s="1"/>
  <c r="J186" i="8"/>
  <c r="L186" i="8" s="1"/>
  <c r="E515" i="7"/>
  <c r="F515" i="7" s="1"/>
  <c r="J375" i="7"/>
  <c r="K375" i="7" s="1"/>
  <c r="E10" i="8"/>
  <c r="F10" i="8" s="1"/>
  <c r="J461" i="7"/>
  <c r="K461" i="7" s="1"/>
  <c r="E49" i="8"/>
  <c r="F49" i="8" s="1"/>
  <c r="E305" i="7"/>
  <c r="F305" i="7" s="1"/>
  <c r="J38" i="8"/>
  <c r="K38" i="8" s="1"/>
  <c r="J392" i="7"/>
  <c r="K392" i="7" s="1"/>
  <c r="J396" i="7"/>
  <c r="K396" i="7" s="1"/>
  <c r="E51" i="10"/>
  <c r="J401" i="7"/>
  <c r="L401" i="7" s="1"/>
  <c r="J420" i="7"/>
  <c r="L420" i="7" s="1"/>
  <c r="E516" i="7"/>
  <c r="F516" i="7" s="1"/>
  <c r="E17" i="10"/>
  <c r="J372" i="7"/>
  <c r="L372" i="7" s="1"/>
  <c r="J376" i="7"/>
  <c r="K376" i="7" s="1"/>
  <c r="E50" i="10"/>
  <c r="E107" i="10"/>
  <c r="G107" i="10" s="1"/>
  <c r="E600" i="7"/>
  <c r="E18" i="7"/>
  <c r="J702" i="7"/>
  <c r="E285" i="7"/>
  <c r="E14" i="7"/>
  <c r="E53" i="10"/>
  <c r="E334" i="7"/>
  <c r="E674" i="7"/>
  <c r="E507" i="7"/>
  <c r="E639" i="7"/>
  <c r="E293" i="7"/>
  <c r="E184" i="7"/>
  <c r="G184" i="7" s="1"/>
  <c r="J254" i="7"/>
  <c r="K254" i="7" s="1"/>
  <c r="J231" i="7"/>
  <c r="L231" i="7" s="1"/>
  <c r="J90" i="7"/>
  <c r="K90" i="7" s="1"/>
  <c r="E195" i="8"/>
  <c r="G195" i="8" s="1"/>
  <c r="E525" i="7"/>
  <c r="F525" i="7" s="1"/>
  <c r="J186" i="7"/>
  <c r="L186" i="7" s="1"/>
  <c r="J31" i="7"/>
  <c r="L31" i="7" s="1"/>
  <c r="E182" i="7"/>
  <c r="G182" i="7" s="1"/>
  <c r="J414" i="7"/>
  <c r="K414" i="7" s="1"/>
  <c r="E19" i="7"/>
  <c r="F19" i="7" s="1"/>
  <c r="J190" i="7"/>
  <c r="K190" i="7" s="1"/>
  <c r="E13" i="8"/>
  <c r="F13" i="8" s="1"/>
  <c r="J352" i="7"/>
  <c r="K352" i="7" s="1"/>
  <c r="E17" i="7"/>
  <c r="G17" i="7" s="1"/>
  <c r="J357" i="7"/>
  <c r="K357" i="7" s="1"/>
  <c r="E90" i="7"/>
  <c r="G90" i="7" s="1"/>
  <c r="E73" i="7"/>
  <c r="F73" i="7" s="1"/>
  <c r="E20" i="8"/>
  <c r="F20" i="8" s="1"/>
  <c r="E352" i="7"/>
  <c r="G352" i="7" s="1"/>
  <c r="J377" i="7"/>
  <c r="L377" i="7" s="1"/>
  <c r="E34" i="7"/>
  <c r="G34" i="7" s="1"/>
  <c r="J12" i="8"/>
  <c r="K12" i="8" s="1"/>
  <c r="E392" i="7"/>
  <c r="F392" i="7" s="1"/>
  <c r="E509" i="7"/>
  <c r="F509" i="7" s="1"/>
  <c r="E307" i="7"/>
  <c r="G307" i="7" s="1"/>
  <c r="E534" i="7"/>
  <c r="F534" i="7" s="1"/>
  <c r="E26" i="8"/>
  <c r="F26" i="8" s="1"/>
  <c r="E180" i="7"/>
  <c r="G180" i="7" s="1"/>
  <c r="E196" i="8"/>
  <c r="F196" i="8" s="1"/>
  <c r="E378" i="7"/>
  <c r="F378" i="7" s="1"/>
  <c r="E168" i="8"/>
  <c r="F168" i="8" s="1"/>
  <c r="E125" i="10"/>
  <c r="E189" i="8"/>
  <c r="G189" i="8" s="1"/>
  <c r="E409" i="7"/>
  <c r="G409" i="7" s="1"/>
  <c r="E178" i="8"/>
  <c r="F178" i="8" s="1"/>
  <c r="J353" i="7"/>
  <c r="L353" i="7" s="1"/>
  <c r="E365" i="7"/>
  <c r="F365" i="7" s="1"/>
  <c r="J49" i="8"/>
  <c r="K49" i="8" s="1"/>
  <c r="E27" i="10"/>
  <c r="E94" i="10"/>
  <c r="E691" i="7"/>
  <c r="E88" i="7"/>
  <c r="E89" i="7"/>
  <c r="E59" i="7"/>
  <c r="E735" i="7"/>
  <c r="J191" i="7"/>
  <c r="L191" i="7" s="1"/>
  <c r="E183" i="8"/>
  <c r="F183" i="8" s="1"/>
  <c r="E480" i="7"/>
  <c r="F480" i="7" s="1"/>
  <c r="J515" i="7"/>
  <c r="L515" i="7" s="1"/>
  <c r="J530" i="7"/>
  <c r="L530" i="7" s="1"/>
  <c r="E375" i="7"/>
  <c r="G375" i="7" s="1"/>
  <c r="E172" i="8"/>
  <c r="G172" i="8" s="1"/>
  <c r="J512" i="7"/>
  <c r="L512" i="7" s="1"/>
  <c r="E310" i="7"/>
  <c r="G310" i="7" s="1"/>
  <c r="J11" i="8"/>
  <c r="K11" i="8" s="1"/>
  <c r="E122" i="10"/>
  <c r="J385" i="7"/>
  <c r="K385" i="7" s="1"/>
  <c r="E388" i="7"/>
  <c r="F388" i="7" s="1"/>
  <c r="E173" i="8"/>
  <c r="F173" i="8" s="1"/>
  <c r="J350" i="7"/>
  <c r="K350" i="7" s="1"/>
  <c r="J405" i="7"/>
  <c r="L405" i="7" s="1"/>
  <c r="J13" i="8"/>
  <c r="L13" i="8" s="1"/>
  <c r="E79" i="10"/>
  <c r="E90" i="10"/>
  <c r="E12" i="8"/>
  <c r="G12" i="8" s="1"/>
  <c r="E350" i="7"/>
  <c r="F350" i="7" s="1"/>
  <c r="J416" i="7"/>
  <c r="K416" i="7" s="1"/>
  <c r="E360" i="7"/>
  <c r="F360" i="7" s="1"/>
  <c r="E39" i="8"/>
  <c r="G39" i="8" s="1"/>
  <c r="E422" i="7"/>
  <c r="G422" i="7" s="1"/>
  <c r="E41" i="8"/>
  <c r="G41" i="8" s="1"/>
  <c r="E45" i="8"/>
  <c r="G45" i="8" s="1"/>
  <c r="E138" i="10"/>
  <c r="J165" i="8"/>
  <c r="L165" i="8" s="1"/>
  <c r="E23" i="8"/>
  <c r="F23" i="8" s="1"/>
  <c r="E112" i="10"/>
  <c r="E627" i="7"/>
  <c r="J394" i="7"/>
  <c r="E279" i="7"/>
  <c r="E142" i="7"/>
  <c r="J567" i="7"/>
  <c r="E660" i="7"/>
  <c r="E505" i="7"/>
  <c r="E738" i="7"/>
  <c r="E561" i="7"/>
  <c r="J662" i="7"/>
  <c r="E477" i="7"/>
  <c r="E541" i="7"/>
  <c r="E469" i="7"/>
  <c r="J722" i="7"/>
  <c r="E227" i="7"/>
  <c r="J194" i="8"/>
  <c r="K194" i="8" s="1"/>
  <c r="J102" i="7"/>
  <c r="K102" i="7" s="1"/>
  <c r="J460" i="7"/>
  <c r="L460" i="7" s="1"/>
  <c r="E16" i="8"/>
  <c r="G16" i="8" s="1"/>
  <c r="E316" i="7"/>
  <c r="F316" i="7" s="1"/>
  <c r="E94" i="7"/>
  <c r="F94" i="7" s="1"/>
  <c r="E32" i="7"/>
  <c r="G32" i="7" s="1"/>
  <c r="J183" i="7"/>
  <c r="K183" i="7" s="1"/>
  <c r="J43" i="8"/>
  <c r="L43" i="8" s="1"/>
  <c r="E405" i="7"/>
  <c r="F405" i="7" s="1"/>
  <c r="J358" i="7"/>
  <c r="K358" i="7" s="1"/>
  <c r="E414" i="7"/>
  <c r="F414" i="7" s="1"/>
  <c r="E171" i="8"/>
  <c r="F171" i="8" s="1"/>
  <c r="E235" i="7"/>
  <c r="F235" i="7" s="1"/>
  <c r="E536" i="7"/>
  <c r="F536" i="7" s="1"/>
  <c r="J370" i="7"/>
  <c r="K370" i="7" s="1"/>
  <c r="E18" i="8"/>
  <c r="G18" i="8" s="1"/>
  <c r="E346" i="7"/>
  <c r="F346" i="7" s="1"/>
  <c r="J532" i="7"/>
  <c r="L532" i="7" s="1"/>
  <c r="E186" i="8"/>
  <c r="G186" i="8" s="1"/>
  <c r="J19" i="8"/>
  <c r="K19" i="8" s="1"/>
  <c r="E398" i="7"/>
  <c r="F398" i="7" s="1"/>
  <c r="E304" i="7"/>
  <c r="G304" i="7" s="1"/>
  <c r="E22" i="8"/>
  <c r="F22" i="8" s="1"/>
  <c r="E31" i="10"/>
  <c r="J354" i="7"/>
  <c r="L354" i="7" s="1"/>
  <c r="J39" i="8"/>
  <c r="K39" i="8" s="1"/>
  <c r="J513" i="7"/>
  <c r="K513" i="7" s="1"/>
  <c r="J351" i="7"/>
  <c r="L351" i="7" s="1"/>
  <c r="E181" i="8"/>
  <c r="F181" i="8" s="1"/>
  <c r="E91" i="7"/>
  <c r="G91" i="7" s="1"/>
  <c r="E413" i="7"/>
  <c r="G413" i="7" s="1"/>
  <c r="E50" i="8"/>
  <c r="G50" i="8" s="1"/>
  <c r="E48" i="10"/>
  <c r="J172" i="8"/>
  <c r="L172" i="8" s="1"/>
  <c r="E9" i="10"/>
  <c r="E192" i="8"/>
  <c r="G192" i="8" s="1"/>
  <c r="E91" i="10"/>
  <c r="E418" i="7"/>
  <c r="E71" i="7"/>
  <c r="E78" i="7"/>
  <c r="E456" i="7"/>
  <c r="E261" i="7"/>
  <c r="E419" i="7"/>
  <c r="J631" i="7"/>
  <c r="J210" i="7"/>
  <c r="J572" i="7"/>
  <c r="E220" i="7"/>
  <c r="J419" i="7"/>
  <c r="E605" i="7"/>
  <c r="E726" i="7"/>
  <c r="J524" i="7"/>
  <c r="J458" i="7"/>
  <c r="E67" i="7"/>
  <c r="E75" i="7"/>
  <c r="E335" i="7"/>
  <c r="E287" i="7"/>
  <c r="E269" i="7"/>
  <c r="J263" i="7"/>
  <c r="E449" i="7"/>
  <c r="J661" i="7"/>
  <c r="J692" i="7"/>
  <c r="E467" i="7"/>
  <c r="E284" i="7"/>
  <c r="E632" i="7"/>
  <c r="E488" i="7"/>
  <c r="E331" i="7"/>
  <c r="E546" i="7"/>
  <c r="J267" i="7"/>
  <c r="E472" i="7"/>
  <c r="J553" i="7"/>
  <c r="E185" i="7"/>
  <c r="F185" i="7" s="1"/>
  <c r="E152" i="7"/>
  <c r="G152" i="7" s="1"/>
  <c r="E254" i="7"/>
  <c r="G254" i="7" s="1"/>
  <c r="J23" i="8"/>
  <c r="L23" i="8" s="1"/>
  <c r="J345" i="7"/>
  <c r="K345" i="7" s="1"/>
  <c r="J509" i="7"/>
  <c r="K509" i="7" s="1"/>
  <c r="E301" i="7"/>
  <c r="G301" i="7" s="1"/>
  <c r="E16" i="7"/>
  <c r="F16" i="7" s="1"/>
  <c r="E306" i="7"/>
  <c r="G306" i="7" s="1"/>
  <c r="E190" i="8"/>
  <c r="G190" i="8" s="1"/>
  <c r="J415" i="7"/>
  <c r="L415" i="7" s="1"/>
  <c r="E179" i="7"/>
  <c r="F179" i="7" s="1"/>
  <c r="J383" i="7"/>
  <c r="L383" i="7" s="1"/>
  <c r="J168" i="8"/>
  <c r="K168" i="8" s="1"/>
  <c r="J403" i="7"/>
  <c r="L403" i="7" s="1"/>
  <c r="E510" i="7"/>
  <c r="F510" i="7" s="1"/>
  <c r="E48" i="8"/>
  <c r="G48" i="8" s="1"/>
  <c r="J366" i="7"/>
  <c r="K366" i="7" s="1"/>
  <c r="J410" i="7"/>
  <c r="K410" i="7" s="1"/>
  <c r="J35" i="8"/>
  <c r="K35" i="8" s="1"/>
  <c r="J378" i="7"/>
  <c r="K378" i="7" s="1"/>
  <c r="E421" i="7"/>
  <c r="G421" i="7" s="1"/>
  <c r="E176" i="8"/>
  <c r="F176" i="8" s="1"/>
  <c r="E408" i="7"/>
  <c r="F408" i="7" s="1"/>
  <c r="J188" i="8"/>
  <c r="L188" i="8" s="1"/>
  <c r="E9" i="8"/>
  <c r="F9" i="8" s="1"/>
  <c r="E43" i="8"/>
  <c r="F43" i="8" s="1"/>
  <c r="E303" i="7"/>
  <c r="G303" i="7" s="1"/>
  <c r="J395" i="7"/>
  <c r="K395" i="7" s="1"/>
  <c r="J26" i="8"/>
  <c r="K26" i="8" s="1"/>
  <c r="E514" i="7"/>
  <c r="F514" i="7" s="1"/>
  <c r="E533" i="7"/>
  <c r="F533" i="7" s="1"/>
  <c r="J356" i="7"/>
  <c r="K356" i="7" s="1"/>
  <c r="J183" i="8"/>
  <c r="K183" i="8" s="1"/>
  <c r="E80" i="10"/>
  <c r="J21" i="8"/>
  <c r="L21" i="8" s="1"/>
  <c r="E84" i="10"/>
  <c r="E70" i="10"/>
  <c r="J444" i="7"/>
  <c r="J707" i="7"/>
  <c r="E671" i="7"/>
  <c r="E562" i="7"/>
  <c r="E567" i="7"/>
  <c r="J621" i="7"/>
  <c r="E626" i="7"/>
  <c r="E27" i="7"/>
  <c r="E497" i="7"/>
  <c r="E630" i="7"/>
  <c r="E134" i="7"/>
  <c r="E619" i="7"/>
  <c r="J517" i="7"/>
  <c r="J501" i="7"/>
  <c r="E223" i="8"/>
  <c r="E128" i="10"/>
  <c r="E458" i="7"/>
  <c r="E610" i="7"/>
  <c r="E309" i="7"/>
  <c r="E278" i="7"/>
  <c r="J492" i="7"/>
  <c r="J272" i="7"/>
  <c r="J226" i="7"/>
  <c r="E292" i="7"/>
  <c r="J220" i="7"/>
  <c r="E564" i="7"/>
  <c r="E271" i="8"/>
  <c r="J278" i="7"/>
  <c r="J452" i="7"/>
  <c r="E291" i="7"/>
  <c r="J655" i="7"/>
  <c r="E681" i="7"/>
  <c r="E268" i="8"/>
  <c r="J280" i="7"/>
  <c r="J626" i="7"/>
  <c r="J689" i="7"/>
  <c r="J454" i="7"/>
  <c r="E730" i="7"/>
  <c r="J463" i="7"/>
  <c r="J705" i="7"/>
  <c r="J508" i="7"/>
  <c r="E740" i="7"/>
  <c r="E273" i="7"/>
  <c r="E119" i="7"/>
  <c r="J488" i="7"/>
  <c r="E58" i="7"/>
  <c r="E485" i="7"/>
  <c r="J740" i="7"/>
  <c r="J331" i="7"/>
  <c r="J262" i="7"/>
  <c r="E599" i="7"/>
  <c r="E642" i="7"/>
  <c r="E212" i="7"/>
  <c r="E717" i="7"/>
  <c r="E267" i="7"/>
  <c r="J491" i="7"/>
  <c r="E601" i="7"/>
  <c r="E156" i="7"/>
  <c r="J479" i="7"/>
  <c r="J670" i="7"/>
  <c r="J643" i="7"/>
  <c r="E696" i="7"/>
  <c r="E225" i="7"/>
  <c r="E266" i="7"/>
  <c r="E205" i="8"/>
  <c r="E664" i="7"/>
  <c r="E673" i="7"/>
  <c r="J712" i="7"/>
  <c r="E295" i="7"/>
  <c r="E688" i="7"/>
  <c r="J685" i="7"/>
  <c r="E290" i="7"/>
  <c r="E255" i="7"/>
  <c r="E518" i="7"/>
  <c r="E539" i="7"/>
  <c r="J505" i="7"/>
  <c r="E565" i="7"/>
  <c r="E99" i="7"/>
  <c r="E708" i="7"/>
  <c r="E574" i="7"/>
  <c r="E374" i="7"/>
  <c r="E675" i="7"/>
  <c r="E202" i="8"/>
  <c r="E463" i="7"/>
  <c r="E204" i="8"/>
  <c r="E670" i="7"/>
  <c r="E499" i="7"/>
  <c r="E616" i="7"/>
  <c r="E568" i="7"/>
  <c r="E741" i="7"/>
  <c r="J658" i="7"/>
  <c r="E506" i="7"/>
  <c r="E86" i="10"/>
  <c r="E226" i="8"/>
  <c r="F226" i="8" s="1"/>
  <c r="E25" i="10"/>
  <c r="E115" i="10"/>
  <c r="E57" i="10"/>
  <c r="E89" i="10"/>
  <c r="J17" i="8"/>
  <c r="L17" i="8" s="1"/>
  <c r="E512" i="7"/>
  <c r="F512" i="7" s="1"/>
  <c r="E21" i="10"/>
  <c r="E166" i="8"/>
  <c r="G166" i="8" s="1"/>
  <c r="E71" i="10"/>
  <c r="E16" i="10"/>
  <c r="E300" i="7"/>
  <c r="F300" i="7" s="1"/>
  <c r="E24" i="8"/>
  <c r="G24" i="8" s="1"/>
  <c r="E17" i="8"/>
  <c r="F17" i="8" s="1"/>
  <c r="E21" i="8"/>
  <c r="F21" i="8" s="1"/>
  <c r="E187" i="8"/>
  <c r="G187" i="8" s="1"/>
  <c r="E35" i="10"/>
  <c r="E56" i="10"/>
  <c r="E38" i="8"/>
  <c r="G38" i="8" s="1"/>
  <c r="J402" i="7"/>
  <c r="L402" i="7" s="1"/>
  <c r="E420" i="7"/>
  <c r="F420" i="7" s="1"/>
  <c r="J44" i="8"/>
  <c r="K44" i="8" s="1"/>
  <c r="J384" i="7"/>
  <c r="L384" i="7" s="1"/>
  <c r="J699" i="7"/>
  <c r="J502" i="7"/>
  <c r="J339" i="7"/>
  <c r="J256" i="7"/>
  <c r="E524" i="7"/>
  <c r="E74" i="7"/>
  <c r="J723" i="7"/>
  <c r="J518" i="7"/>
  <c r="J544" i="7"/>
  <c r="E697" i="7"/>
  <c r="E625" i="7"/>
  <c r="J340" i="7"/>
  <c r="E161" i="7"/>
  <c r="E612" i="7"/>
  <c r="J656" i="7"/>
  <c r="E274" i="7"/>
  <c r="J602" i="7"/>
  <c r="E668" i="7"/>
  <c r="J484" i="7"/>
  <c r="E636" i="7"/>
  <c r="E379" i="7"/>
  <c r="E716" i="7"/>
  <c r="J677" i="7"/>
  <c r="E76" i="7"/>
  <c r="J538" i="7"/>
  <c r="E277" i="7"/>
  <c r="E598" i="7"/>
  <c r="E679" i="7"/>
  <c r="E725" i="7"/>
  <c r="E607" i="7"/>
  <c r="E223" i="7"/>
  <c r="E623" i="7"/>
  <c r="E508" i="7"/>
  <c r="E629" i="7"/>
  <c r="E69" i="7"/>
  <c r="J603" i="7"/>
  <c r="J688" i="7"/>
  <c r="E706" i="7"/>
  <c r="E79" i="7"/>
  <c r="E222" i="7"/>
  <c r="E720" i="7"/>
  <c r="E448" i="7"/>
  <c r="E62" i="7"/>
  <c r="E470" i="7"/>
  <c r="J550" i="7"/>
  <c r="E501" i="7"/>
  <c r="E399" i="7"/>
  <c r="J734" i="7"/>
  <c r="E213" i="7"/>
  <c r="J214" i="7"/>
  <c r="J282" i="7"/>
  <c r="E543" i="7"/>
  <c r="E26" i="7"/>
  <c r="E340" i="7"/>
  <c r="E289" i="7"/>
  <c r="J635" i="7"/>
  <c r="E620" i="7"/>
  <c r="E490" i="7"/>
  <c r="E475" i="7"/>
  <c r="E455" i="7"/>
  <c r="J261" i="7"/>
  <c r="E96" i="10"/>
  <c r="J408" i="7"/>
  <c r="K408" i="7" s="1"/>
  <c r="E92" i="10"/>
  <c r="E78" i="10"/>
  <c r="E97" i="10"/>
  <c r="E110" i="10"/>
  <c r="E46" i="8"/>
  <c r="F46" i="8" s="1"/>
  <c r="E358" i="7"/>
  <c r="G358" i="7" s="1"/>
  <c r="E109" i="10"/>
  <c r="J330" i="7"/>
  <c r="K330" i="7" s="1"/>
  <c r="E69" i="10"/>
  <c r="E100" i="7"/>
  <c r="G100" i="7" s="1"/>
  <c r="E28" i="10"/>
  <c r="E169" i="8"/>
  <c r="F169" i="8" s="1"/>
  <c r="E528" i="7"/>
  <c r="F528" i="7" s="1"/>
  <c r="E23" i="7"/>
  <c r="G23" i="7" s="1"/>
  <c r="J46" i="8"/>
  <c r="L46" i="8" s="1"/>
  <c r="E22" i="10"/>
  <c r="E81" i="10"/>
  <c r="E11" i="8"/>
  <c r="G11" i="8" s="1"/>
  <c r="J359" i="7"/>
  <c r="K359" i="7" s="1"/>
  <c r="E403" i="7"/>
  <c r="G403" i="7" s="1"/>
  <c r="J33" i="8"/>
  <c r="K33" i="8" s="1"/>
  <c r="E522" i="7"/>
  <c r="F522" i="7" s="1"/>
  <c r="J654" i="7"/>
  <c r="J338" i="7"/>
  <c r="J571" i="7"/>
  <c r="J676" i="7"/>
  <c r="J639" i="7"/>
  <c r="J236" i="8"/>
  <c r="J477" i="7"/>
  <c r="E676" i="7"/>
  <c r="J474" i="7"/>
  <c r="E206" i="8"/>
  <c r="E723" i="7"/>
  <c r="E557" i="7"/>
  <c r="J228" i="7"/>
  <c r="J235" i="8"/>
  <c r="E669" i="7"/>
  <c r="E207" i="8"/>
  <c r="J28" i="7"/>
  <c r="E164" i="7"/>
  <c r="J560" i="7"/>
  <c r="J608" i="7"/>
  <c r="E63" i="7"/>
  <c r="E56" i="7"/>
  <c r="E611" i="7"/>
  <c r="E114" i="7"/>
  <c r="J374" i="7"/>
  <c r="E733" i="7"/>
  <c r="E150" i="7"/>
  <c r="E711" i="7"/>
  <c r="E446" i="7"/>
  <c r="J472" i="7"/>
  <c r="E466" i="7"/>
  <c r="E658" i="7"/>
  <c r="E400" i="7"/>
  <c r="E680" i="7"/>
  <c r="E256" i="7"/>
  <c r="J27" i="7"/>
  <c r="J683" i="7"/>
  <c r="E479" i="7"/>
  <c r="E742" i="7"/>
  <c r="E491" i="7"/>
  <c r="E464" i="7"/>
  <c r="E444" i="7"/>
  <c r="E538" i="7"/>
  <c r="E712" i="7"/>
  <c r="E644" i="7"/>
  <c r="E638" i="7"/>
  <c r="J565" i="7"/>
  <c r="E112" i="7"/>
  <c r="J698" i="7"/>
  <c r="E709" i="7"/>
  <c r="E158" i="7"/>
  <c r="E263" i="7"/>
  <c r="E165" i="7"/>
  <c r="E502" i="7"/>
  <c r="J255" i="7"/>
  <c r="E153" i="7"/>
  <c r="E645" i="7"/>
  <c r="E83" i="7"/>
  <c r="E308" i="7"/>
  <c r="E693" i="7"/>
  <c r="E20" i="7"/>
  <c r="J407" i="7"/>
  <c r="K407" i="7" s="1"/>
  <c r="E19" i="10"/>
  <c r="E101" i="10"/>
  <c r="J36" i="8"/>
  <c r="K36" i="8" s="1"/>
  <c r="E34" i="10"/>
  <c r="E47" i="10"/>
  <c r="E167" i="8"/>
  <c r="F167" i="8" s="1"/>
  <c r="J528" i="7"/>
  <c r="L528" i="7" s="1"/>
  <c r="J23" i="7"/>
  <c r="L23" i="7" s="1"/>
  <c r="J531" i="7"/>
  <c r="L531" i="7" s="1"/>
  <c r="E126" i="10"/>
  <c r="E26" i="10"/>
  <c r="E85" i="10"/>
  <c r="J18" i="8"/>
  <c r="K18" i="8" s="1"/>
  <c r="E348" i="7"/>
  <c r="G348" i="7" s="1"/>
  <c r="E20" i="10"/>
  <c r="E27" i="8"/>
  <c r="G27" i="8" s="1"/>
  <c r="J179" i="8"/>
  <c r="K179" i="8" s="1"/>
  <c r="E121" i="10"/>
  <c r="J29" i="8"/>
  <c r="L29" i="8" s="1"/>
  <c r="E367" i="7"/>
  <c r="G367" i="7" s="1"/>
  <c r="E314" i="7"/>
  <c r="F314" i="7" s="1"/>
  <c r="E180" i="8"/>
  <c r="F180" i="8" s="1"/>
  <c r="J390" i="7"/>
  <c r="K390" i="7" s="1"/>
  <c r="E154" i="7"/>
  <c r="J711" i="7"/>
  <c r="E140" i="7"/>
  <c r="E68" i="7"/>
  <c r="E713" i="7"/>
  <c r="E394" i="7"/>
  <c r="J450" i="7"/>
  <c r="J600" i="7"/>
  <c r="J483" i="7"/>
  <c r="E702" i="7"/>
  <c r="E649" i="7"/>
  <c r="E235" i="8"/>
  <c r="E615" i="7"/>
  <c r="E707" i="7"/>
  <c r="E662" i="7"/>
  <c r="E604" i="7"/>
  <c r="J336" i="7"/>
  <c r="J265" i="7"/>
  <c r="J496" i="7"/>
  <c r="J742" i="7"/>
  <c r="E486" i="7"/>
  <c r="E64" i="7"/>
  <c r="E553" i="7"/>
  <c r="E622" i="7"/>
  <c r="E494" i="7"/>
  <c r="E633" i="7"/>
  <c r="J269" i="7"/>
  <c r="J684" i="7"/>
  <c r="E22" i="7"/>
  <c r="E698" i="7"/>
  <c r="E462" i="7"/>
  <c r="J391" i="7"/>
  <c r="E689" i="7"/>
  <c r="E84" i="7"/>
  <c r="E259" i="7"/>
  <c r="E551" i="7"/>
  <c r="E656" i="7"/>
  <c r="E721" i="7"/>
  <c r="J634" i="7"/>
  <c r="E555" i="7"/>
  <c r="E338" i="7"/>
  <c r="E226" i="7"/>
  <c r="E617" i="7"/>
  <c r="E260" i="7"/>
  <c r="E714" i="7"/>
  <c r="J260" i="7"/>
  <c r="E61" i="7"/>
  <c r="E614" i="7"/>
  <c r="E57" i="7"/>
  <c r="E734" i="7"/>
  <c r="J674" i="7"/>
  <c r="E559" i="7"/>
  <c r="E273" i="8"/>
  <c r="J558" i="7"/>
  <c r="E81" i="7"/>
  <c r="E445" i="7"/>
  <c r="J570" i="7"/>
  <c r="J447" i="7"/>
  <c r="E719" i="7"/>
  <c r="E86" i="7"/>
  <c r="E560" i="7"/>
  <c r="E111" i="10"/>
  <c r="E65" i="10"/>
  <c r="E36" i="8"/>
  <c r="G36" i="8" s="1"/>
  <c r="J182" i="8"/>
  <c r="L182" i="8" s="1"/>
  <c r="E98" i="10"/>
  <c r="E14" i="10"/>
  <c r="J48" i="8"/>
  <c r="L48" i="8" s="1"/>
  <c r="E123" i="10"/>
  <c r="J42" i="8"/>
  <c r="L42" i="8" s="1"/>
  <c r="E397" i="7"/>
  <c r="G397" i="7" s="1"/>
  <c r="E23" i="10"/>
  <c r="E10" i="10"/>
  <c r="J197" i="8"/>
  <c r="K197" i="8" s="1"/>
  <c r="E165" i="8"/>
  <c r="F165" i="8" s="1"/>
  <c r="E411" i="7"/>
  <c r="F411" i="7" s="1"/>
  <c r="E66" i="10"/>
  <c r="E523" i="7"/>
  <c r="F523" i="7" s="1"/>
  <c r="E113" i="10"/>
  <c r="J187" i="8"/>
  <c r="K187" i="8" s="1"/>
  <c r="E175" i="8"/>
  <c r="F175" i="8" s="1"/>
  <c r="J365" i="7"/>
  <c r="K365" i="7" s="1"/>
  <c r="E361" i="7"/>
  <c r="G361" i="7" s="1"/>
  <c r="J32" i="8"/>
  <c r="L32" i="8" s="1"/>
  <c r="J421" i="7"/>
  <c r="L421" i="7" s="1"/>
  <c r="J284" i="7"/>
  <c r="J563" i="7"/>
  <c r="J735" i="7"/>
  <c r="J672" i="7"/>
  <c r="E257" i="7"/>
  <c r="E550" i="7"/>
  <c r="E640" i="7"/>
  <c r="E219" i="8"/>
  <c r="E647" i="7"/>
  <c r="J218" i="7"/>
  <c r="E548" i="7"/>
  <c r="J418" i="7"/>
  <c r="E715" i="7"/>
  <c r="E201" i="8"/>
  <c r="E339" i="7"/>
  <c r="E447" i="7"/>
  <c r="E665" i="7"/>
  <c r="J464" i="7"/>
  <c r="E492" i="7"/>
  <c r="J494" i="7"/>
  <c r="E210" i="7"/>
  <c r="J490" i="7"/>
  <c r="E471" i="7"/>
  <c r="E602" i="7"/>
  <c r="E727" i="7"/>
  <c r="E218" i="7"/>
  <c r="J446" i="7"/>
  <c r="E667" i="7"/>
  <c r="E482" i="7"/>
  <c r="E451" i="7"/>
  <c r="E281" i="7"/>
  <c r="E276" i="7"/>
  <c r="E454" i="7"/>
  <c r="E459" i="7"/>
  <c r="E496" i="7"/>
  <c r="E571" i="7"/>
  <c r="E443" i="7"/>
  <c r="J557" i="7"/>
  <c r="J14" i="7"/>
  <c r="E540" i="7"/>
  <c r="E283" i="7"/>
  <c r="E542" i="7"/>
  <c r="E484" i="7"/>
  <c r="J618" i="7"/>
  <c r="E272" i="7"/>
  <c r="E657" i="7"/>
  <c r="J20" i="7"/>
  <c r="E280" i="7"/>
  <c r="E85" i="7"/>
  <c r="E635" i="7"/>
  <c r="E203" i="8"/>
  <c r="E552" i="7"/>
  <c r="E29" i="7"/>
  <c r="E504" i="7"/>
  <c r="E728" i="7"/>
  <c r="E695" i="7"/>
  <c r="E270" i="7"/>
  <c r="E452" i="7"/>
  <c r="E655" i="7"/>
  <c r="E729" i="7"/>
  <c r="E569" i="7"/>
  <c r="E30" i="10"/>
  <c r="J224" i="8"/>
  <c r="L224" i="8" s="1"/>
  <c r="E102" i="10"/>
  <c r="E182" i="8"/>
  <c r="G182" i="8" s="1"/>
  <c r="E12" i="10"/>
  <c r="E15" i="10"/>
  <c r="E47" i="8"/>
  <c r="F47" i="8" s="1"/>
  <c r="E120" i="10"/>
  <c r="E194" i="8"/>
  <c r="G194" i="8" s="1"/>
  <c r="E197" i="8"/>
  <c r="F197" i="8" s="1"/>
  <c r="E406" i="7"/>
  <c r="G406" i="7" s="1"/>
  <c r="E46" i="10"/>
  <c r="G46" i="10" s="1"/>
  <c r="E64" i="10"/>
  <c r="G64" i="10" s="1"/>
  <c r="J192" i="8"/>
  <c r="K192" i="8" s="1"/>
  <c r="J520" i="7"/>
  <c r="K520" i="7" s="1"/>
  <c r="E114" i="10"/>
  <c r="E364" i="7"/>
  <c r="F364" i="7" s="1"/>
  <c r="E33" i="10"/>
  <c r="E8" i="8"/>
  <c r="F8" i="8" s="1"/>
  <c r="E363" i="7"/>
  <c r="G363" i="7" s="1"/>
  <c r="J389" i="7"/>
  <c r="K389" i="7" s="1"/>
  <c r="E355" i="7"/>
  <c r="F355" i="7" s="1"/>
  <c r="E25" i="8"/>
  <c r="F25" i="8" s="1"/>
  <c r="E460" i="7"/>
  <c r="F460" i="7" s="1"/>
  <c r="E672" i="7"/>
  <c r="J727" i="7"/>
  <c r="E736" i="7"/>
  <c r="E572" i="7"/>
  <c r="E618" i="7"/>
  <c r="J649" i="7"/>
  <c r="J665" i="7"/>
  <c r="J537" i="7"/>
  <c r="E661" i="7"/>
  <c r="E700" i="7"/>
  <c r="J24" i="7"/>
  <c r="E659" i="7"/>
  <c r="E148" i="7"/>
  <c r="E650" i="7"/>
  <c r="E450" i="7"/>
  <c r="E495" i="7"/>
  <c r="J714" i="7"/>
  <c r="J609" i="7"/>
  <c r="J22" i="7"/>
  <c r="J648" i="7"/>
  <c r="E646" i="7"/>
  <c r="E481" i="7"/>
  <c r="E563" i="7"/>
  <c r="E703" i="7"/>
  <c r="E167" i="7"/>
  <c r="E705" i="7"/>
  <c r="E337" i="7"/>
  <c r="E77" i="7"/>
  <c r="J651" i="7"/>
  <c r="E33" i="7"/>
  <c r="E554" i="7"/>
  <c r="E236" i="8"/>
  <c r="E209" i="7"/>
  <c r="E652" i="7"/>
  <c r="E687" i="7"/>
  <c r="E136" i="7"/>
  <c r="E391" i="7"/>
  <c r="E500" i="7"/>
  <c r="J462" i="7"/>
  <c r="E666" i="7"/>
  <c r="J636" i="7"/>
  <c r="E739" i="7"/>
  <c r="J268" i="7"/>
  <c r="J653" i="7"/>
  <c r="E296" i="7"/>
  <c r="J399" i="7"/>
  <c r="E684" i="7"/>
  <c r="E558" i="7"/>
  <c r="E683" i="7"/>
  <c r="E503" i="7"/>
  <c r="E690" i="7"/>
  <c r="J703" i="7"/>
  <c r="J625" i="7"/>
  <c r="J736" i="7"/>
  <c r="E473" i="7"/>
  <c r="E608" i="7"/>
  <c r="J99" i="7"/>
  <c r="E225" i="8"/>
  <c r="E710" i="7"/>
  <c r="E631" i="7"/>
  <c r="E685" i="7"/>
  <c r="E8" i="10"/>
  <c r="F8" i="10" s="1"/>
  <c r="E99" i="10"/>
  <c r="E52" i="10"/>
  <c r="J16" i="8"/>
  <c r="K16" i="8" s="1"/>
  <c r="E88" i="10"/>
  <c r="E82" i="10"/>
  <c r="J24" i="8"/>
  <c r="K24" i="8" s="1"/>
  <c r="E11" i="10"/>
  <c r="J193" i="8"/>
  <c r="K193" i="8" s="1"/>
  <c r="E51" i="8"/>
  <c r="F51" i="8" s="1"/>
  <c r="E32" i="8"/>
  <c r="F32" i="8" s="1"/>
  <c r="E68" i="10"/>
  <c r="E13" i="10"/>
  <c r="E34" i="8"/>
  <c r="F34" i="8" s="1"/>
  <c r="E87" i="10"/>
  <c r="E174" i="8"/>
  <c r="F174" i="8" s="1"/>
  <c r="E329" i="7"/>
  <c r="F329" i="7" s="1"/>
  <c r="E93" i="10"/>
  <c r="J166" i="8"/>
  <c r="K166" i="8" s="1"/>
  <c r="E366" i="7"/>
  <c r="F366" i="7" s="1"/>
  <c r="E357" i="7"/>
  <c r="F357" i="7" s="1"/>
  <c r="E312" i="7"/>
  <c r="G312" i="7" s="1"/>
  <c r="J30" i="8"/>
  <c r="L30" i="8" s="1"/>
  <c r="J398" i="7"/>
  <c r="L398" i="7" s="1"/>
  <c r="E117" i="7"/>
  <c r="J281" i="7"/>
  <c r="J663" i="7"/>
  <c r="E135" i="7"/>
  <c r="E221" i="7"/>
  <c r="J546" i="7"/>
  <c r="J271" i="7"/>
  <c r="J737" i="7"/>
  <c r="E682" i="7"/>
  <c r="J616" i="7"/>
  <c r="J285" i="7"/>
  <c r="J541" i="7"/>
  <c r="J29" i="7"/>
  <c r="E288" i="7"/>
  <c r="J470" i="7"/>
  <c r="J623" i="7"/>
  <c r="E126" i="7"/>
  <c r="E483" i="7"/>
  <c r="J26" i="7"/>
  <c r="E613" i="7"/>
  <c r="E511" i="7"/>
  <c r="E648" i="7"/>
  <c r="E24" i="7"/>
  <c r="G24" i="7" s="1"/>
  <c r="E692" i="7"/>
  <c r="E25" i="7"/>
  <c r="J615" i="7"/>
  <c r="E699" i="7"/>
  <c r="E489" i="7"/>
  <c r="E21" i="7"/>
  <c r="J478" i="7"/>
  <c r="J622" i="7"/>
  <c r="E566" i="7"/>
  <c r="J614" i="7"/>
  <c r="J556" i="7"/>
  <c r="J273" i="7"/>
  <c r="J690" i="7"/>
  <c r="E143" i="7"/>
  <c r="J332" i="7"/>
  <c r="E144" i="7"/>
  <c r="J641" i="7"/>
  <c r="J21" i="7"/>
  <c r="J443" i="7"/>
  <c r="J668" i="7"/>
  <c r="J552" i="7"/>
  <c r="J664" i="7"/>
  <c r="J559" i="7"/>
  <c r="J574" i="7"/>
  <c r="J466" i="7"/>
  <c r="J716" i="7"/>
  <c r="E115" i="7"/>
  <c r="J562" i="7"/>
  <c r="E498" i="7"/>
  <c r="E724" i="7"/>
  <c r="E609" i="7"/>
  <c r="E417" i="7"/>
  <c r="E493" i="7"/>
  <c r="E200" i="8"/>
  <c r="J379" i="7"/>
  <c r="E147" i="7"/>
  <c r="E297" i="7"/>
  <c r="E694" i="7"/>
  <c r="E116" i="7"/>
  <c r="E549" i="7"/>
  <c r="J652" i="7"/>
  <c r="J497" i="7"/>
  <c r="J669" i="7"/>
  <c r="J718" i="7"/>
  <c r="J715" i="7"/>
  <c r="J627" i="7"/>
  <c r="J611" i="7"/>
  <c r="J468" i="7"/>
  <c r="E121" i="7"/>
  <c r="J660" i="7"/>
  <c r="J223" i="7"/>
  <c r="E216" i="7"/>
  <c r="J610" i="7"/>
  <c r="J495" i="7"/>
  <c r="J227" i="7"/>
  <c r="E166" i="7"/>
  <c r="J659" i="7"/>
  <c r="E162" i="7"/>
  <c r="J481" i="7"/>
  <c r="E641" i="7"/>
  <c r="J657" i="7"/>
  <c r="E160" i="7"/>
  <c r="J620" i="7"/>
  <c r="E651" i="7"/>
  <c r="J270" i="7"/>
  <c r="J721" i="7"/>
  <c r="E701" i="7"/>
  <c r="J728" i="7"/>
  <c r="J638" i="7"/>
  <c r="E686" i="7"/>
  <c r="J700" i="7"/>
  <c r="J730" i="7"/>
  <c r="E268" i="7"/>
  <c r="J417" i="7"/>
  <c r="J739" i="7"/>
  <c r="J606" i="7"/>
  <c r="J555" i="7"/>
  <c r="J485" i="7"/>
  <c r="J511" i="7"/>
  <c r="J257" i="7"/>
  <c r="J573" i="7"/>
  <c r="J213" i="7"/>
  <c r="E517" i="7"/>
  <c r="E98" i="7"/>
  <c r="J274" i="7"/>
  <c r="E465" i="7"/>
  <c r="E111" i="7"/>
  <c r="J640" i="7"/>
  <c r="J279" i="7"/>
  <c r="J709" i="7"/>
  <c r="E149" i="7"/>
  <c r="E132" i="7"/>
  <c r="J211" i="7"/>
  <c r="J738" i="7"/>
  <c r="J400" i="7"/>
  <c r="J469" i="7"/>
  <c r="J259" i="7"/>
  <c r="J337" i="7"/>
  <c r="E468" i="7"/>
  <c r="J445" i="7"/>
  <c r="J619" i="7"/>
  <c r="E113" i="7"/>
  <c r="J18" i="7"/>
  <c r="E270" i="8"/>
  <c r="J686" i="7"/>
  <c r="J449" i="7"/>
  <c r="J335" i="7"/>
  <c r="J713" i="7"/>
  <c r="J568" i="7"/>
  <c r="E128" i="7"/>
  <c r="E332" i="7"/>
  <c r="E145" i="7"/>
  <c r="J607" i="7"/>
  <c r="E643" i="7"/>
  <c r="J680" i="7"/>
  <c r="E457" i="7"/>
  <c r="E272" i="8"/>
  <c r="J695" i="7"/>
  <c r="J216" i="7"/>
  <c r="J222" i="7"/>
  <c r="J628" i="7"/>
  <c r="J554" i="7"/>
  <c r="J694" i="7"/>
  <c r="J569" i="7"/>
  <c r="J448" i="7"/>
  <c r="J687" i="7"/>
  <c r="J671" i="7"/>
  <c r="J701" i="7"/>
  <c r="J15" i="7"/>
  <c r="J605" i="7"/>
  <c r="J500" i="7"/>
  <c r="J601" i="7"/>
  <c r="E123" i="7"/>
  <c r="J475" i="7"/>
  <c r="J381" i="7"/>
  <c r="J471" i="7"/>
  <c r="J696" i="7"/>
  <c r="J697" i="7"/>
  <c r="J681" i="7"/>
  <c r="J598" i="7"/>
  <c r="J564" i="7"/>
  <c r="J646" i="7"/>
  <c r="J630" i="7"/>
  <c r="E677" i="7"/>
  <c r="J266" i="7"/>
  <c r="J283" i="7"/>
  <c r="E118" i="7"/>
  <c r="E453" i="7"/>
  <c r="J542" i="7"/>
  <c r="E269" i="8"/>
  <c r="E265" i="7"/>
  <c r="J451" i="7"/>
  <c r="J642" i="7"/>
  <c r="E544" i="7"/>
  <c r="J599" i="7"/>
  <c r="J225" i="7"/>
  <c r="E478" i="7"/>
  <c r="J612" i="7"/>
  <c r="J549" i="7"/>
  <c r="J704" i="7"/>
  <c r="J675" i="7"/>
  <c r="E138" i="7"/>
  <c r="J741" i="7"/>
  <c r="J71" i="7"/>
  <c r="J708" i="7"/>
  <c r="J644" i="7"/>
  <c r="J507" i="7"/>
  <c r="J629" i="7"/>
  <c r="J733" i="7"/>
  <c r="J717" i="7"/>
  <c r="J729" i="7"/>
  <c r="J499" i="7"/>
  <c r="J682" i="7"/>
  <c r="J617" i="7"/>
  <c r="J678" i="7"/>
  <c r="J25" i="7"/>
  <c r="J503" i="7"/>
  <c r="J487" i="7"/>
  <c r="B3" i="8"/>
  <c r="B3" i="7"/>
  <c r="J473" i="7"/>
  <c r="J453" i="7"/>
  <c r="J691" i="7"/>
  <c r="J551" i="7"/>
  <c r="E628" i="7"/>
  <c r="J333" i="7"/>
  <c r="J666" i="7"/>
  <c r="J633" i="7"/>
  <c r="J493" i="7"/>
  <c r="E545" i="7"/>
  <c r="J456" i="7"/>
  <c r="J33" i="7"/>
  <c r="J486" i="7"/>
  <c r="E155" i="7"/>
  <c r="E732" i="7"/>
  <c r="E381" i="7"/>
  <c r="J720" i="7"/>
  <c r="J457" i="7"/>
  <c r="J673" i="7"/>
  <c r="J667" i="7"/>
  <c r="J637" i="7"/>
  <c r="J624" i="7"/>
  <c r="J540" i="7"/>
  <c r="J613" i="7"/>
  <c r="J498" i="7"/>
  <c r="J719" i="7"/>
  <c r="J566" i="7"/>
  <c r="J482" i="7"/>
  <c r="J489" i="7"/>
  <c r="E606" i="7"/>
  <c r="E30" i="7"/>
  <c r="J693" i="7"/>
  <c r="J647" i="7"/>
  <c r="J548" i="7"/>
  <c r="J726" i="7"/>
  <c r="E199" i="8"/>
  <c r="J561" i="7"/>
  <c r="J459" i="7"/>
  <c r="J30" i="7"/>
  <c r="E139" i="7"/>
  <c r="E603" i="7"/>
  <c r="J650" i="7"/>
  <c r="E169" i="7"/>
  <c r="J334" i="7"/>
  <c r="E125" i="7"/>
  <c r="E637" i="7"/>
  <c r="E168" i="7"/>
  <c r="J604" i="7"/>
  <c r="J467" i="7"/>
  <c r="J732" i="7"/>
  <c r="J679" i="7"/>
  <c r="E678" i="7"/>
  <c r="J731" i="7"/>
  <c r="J465" i="7"/>
  <c r="J710" i="7"/>
  <c r="J632" i="7"/>
  <c r="E547" i="7"/>
  <c r="J258" i="7"/>
  <c r="J547" i="7"/>
  <c r="J706" i="7"/>
  <c r="E159" i="7"/>
  <c r="E151" i="7"/>
  <c r="J506" i="7"/>
  <c r="E130" i="7"/>
  <c r="E556" i="7"/>
  <c r="J221" i="7"/>
  <c r="J543" i="7"/>
  <c r="J455" i="7"/>
  <c r="E214" i="7"/>
  <c r="E704" i="7"/>
  <c r="E336" i="7"/>
  <c r="E474" i="7"/>
  <c r="E282" i="7"/>
  <c r="E663" i="7"/>
  <c r="E122" i="7"/>
  <c r="E718" i="7"/>
  <c r="E211" i="7"/>
  <c r="E333" i="7"/>
  <c r="E653" i="7"/>
  <c r="J539" i="7"/>
  <c r="E573" i="7"/>
  <c r="E487" i="7"/>
  <c r="E722" i="7"/>
  <c r="E28" i="7"/>
  <c r="B3" i="10"/>
  <c r="L170" i="7" l="1"/>
  <c r="K170" i="7"/>
  <c r="L26" i="7"/>
  <c r="K26" i="7"/>
  <c r="L24" i="7"/>
  <c r="K24" i="7"/>
  <c r="G292" i="7"/>
  <c r="F292" i="7"/>
  <c r="G290" i="7"/>
  <c r="F290" i="7"/>
  <c r="G170" i="7"/>
  <c r="F170" i="7"/>
  <c r="G104" i="7"/>
  <c r="F104" i="7"/>
  <c r="G26" i="7"/>
  <c r="F26" i="7"/>
  <c r="F23" i="7"/>
  <c r="F24" i="7"/>
  <c r="L327" i="7"/>
  <c r="K327" i="7"/>
  <c r="G327" i="7"/>
  <c r="F327" i="7"/>
  <c r="K302" i="7"/>
  <c r="L302" i="7"/>
  <c r="L577" i="7"/>
  <c r="K577" i="7"/>
  <c r="L575" i="7"/>
  <c r="K575" i="7"/>
  <c r="K565" i="7"/>
  <c r="L565" i="7"/>
  <c r="K564" i="7"/>
  <c r="L564" i="7"/>
  <c r="K429" i="7"/>
  <c r="L429" i="7"/>
  <c r="K417" i="7"/>
  <c r="L417" i="7"/>
  <c r="L324" i="7"/>
  <c r="K324" i="7"/>
  <c r="K323" i="7"/>
  <c r="L323" i="7"/>
  <c r="K249" i="7"/>
  <c r="L249" i="7"/>
  <c r="L247" i="7"/>
  <c r="K247" i="7"/>
  <c r="L246" i="7"/>
  <c r="K246" i="7"/>
  <c r="K245" i="7"/>
  <c r="L245" i="7"/>
  <c r="F324" i="7"/>
  <c r="G324" i="7"/>
  <c r="F323" i="7"/>
  <c r="G323" i="7"/>
  <c r="G298" i="7"/>
  <c r="F298" i="7"/>
  <c r="G249" i="7"/>
  <c r="F249" i="7"/>
  <c r="G247" i="7"/>
  <c r="F247" i="7"/>
  <c r="G417" i="7"/>
  <c r="F417" i="7"/>
  <c r="G429" i="7"/>
  <c r="F429" i="7"/>
  <c r="G564" i="7"/>
  <c r="F564" i="7"/>
  <c r="F565" i="7"/>
  <c r="G565" i="7"/>
  <c r="F575" i="7"/>
  <c r="G575" i="7"/>
  <c r="G577" i="7"/>
  <c r="F577" i="7"/>
  <c r="G246" i="7"/>
  <c r="F246" i="7"/>
  <c r="F245" i="7"/>
  <c r="G245" i="7"/>
  <c r="F244" i="7"/>
  <c r="G244" i="7"/>
  <c r="G108" i="7"/>
  <c r="F108" i="7"/>
  <c r="F106" i="7"/>
  <c r="G106" i="7"/>
  <c r="K244" i="7"/>
  <c r="L244" i="7"/>
  <c r="F105" i="7"/>
  <c r="G105" i="7"/>
  <c r="L580" i="7"/>
  <c r="K580" i="7"/>
  <c r="L579" i="7"/>
  <c r="K579" i="7"/>
  <c r="L517" i="7"/>
  <c r="K517" i="7"/>
  <c r="K511" i="7"/>
  <c r="L511" i="7"/>
  <c r="G580" i="7"/>
  <c r="F580" i="7"/>
  <c r="F579" i="7"/>
  <c r="G579" i="7"/>
  <c r="G517" i="7"/>
  <c r="F517" i="7"/>
  <c r="F511" i="7"/>
  <c r="G511" i="7"/>
  <c r="K368" i="7"/>
  <c r="L368" i="7"/>
  <c r="F368" i="7"/>
  <c r="G368" i="7"/>
  <c r="K241" i="7"/>
  <c r="L241" i="7"/>
  <c r="L239" i="7"/>
  <c r="K239" i="7"/>
  <c r="K243" i="7"/>
  <c r="L243" i="7"/>
  <c r="F243" i="7"/>
  <c r="G243" i="7"/>
  <c r="F239" i="7"/>
  <c r="G239" i="7"/>
  <c r="F241" i="7"/>
  <c r="G241" i="7"/>
  <c r="K242" i="7"/>
  <c r="L242" i="7"/>
  <c r="K240" i="7"/>
  <c r="L240" i="7"/>
  <c r="K238" i="7"/>
  <c r="L238" i="7"/>
  <c r="G242" i="7"/>
  <c r="F242" i="7"/>
  <c r="G240" i="7"/>
  <c r="F240" i="7"/>
  <c r="F238" i="7"/>
  <c r="G238" i="7"/>
  <c r="K237" i="7"/>
  <c r="L237" i="7"/>
  <c r="F237" i="7"/>
  <c r="G237" i="7"/>
  <c r="F199" i="7"/>
  <c r="G199" i="7"/>
  <c r="F205" i="7"/>
  <c r="G205" i="7"/>
  <c r="F197" i="7"/>
  <c r="G197" i="7"/>
  <c r="K206" i="7"/>
  <c r="L206" i="7"/>
  <c r="F207" i="7"/>
  <c r="G207" i="7"/>
  <c r="K194" i="7"/>
  <c r="L194" i="7"/>
  <c r="K205" i="7"/>
  <c r="L205" i="7"/>
  <c r="F195" i="7"/>
  <c r="G195" i="7"/>
  <c r="F206" i="7"/>
  <c r="G206" i="7"/>
  <c r="K201" i="7"/>
  <c r="L201" i="7"/>
  <c r="K202" i="7"/>
  <c r="L202" i="7"/>
  <c r="F204" i="7"/>
  <c r="G204" i="7"/>
  <c r="F203" i="7"/>
  <c r="G203" i="7"/>
  <c r="K197" i="7"/>
  <c r="L197" i="7"/>
  <c r="K200" i="7"/>
  <c r="L200" i="7"/>
  <c r="F202" i="7"/>
  <c r="G202" i="7"/>
  <c r="K195" i="7"/>
  <c r="L195" i="7"/>
  <c r="K198" i="7"/>
  <c r="L198" i="7"/>
  <c r="F200" i="7"/>
  <c r="G200" i="7"/>
  <c r="K193" i="7"/>
  <c r="L193" i="7"/>
  <c r="K192" i="7"/>
  <c r="L192" i="7"/>
  <c r="F198" i="7"/>
  <c r="G198" i="7"/>
  <c r="K196" i="7"/>
  <c r="L196" i="7"/>
  <c r="K203" i="7"/>
  <c r="L203" i="7"/>
  <c r="K207" i="7"/>
  <c r="L207" i="7"/>
  <c r="F196" i="7"/>
  <c r="G196" i="7"/>
  <c r="K199" i="7"/>
  <c r="L199" i="7"/>
  <c r="F201" i="7"/>
  <c r="G201" i="7"/>
  <c r="F194" i="7"/>
  <c r="G194" i="7"/>
  <c r="F193" i="7"/>
  <c r="G193" i="7"/>
  <c r="K204" i="7"/>
  <c r="L204" i="7"/>
  <c r="F192" i="7"/>
  <c r="G192" i="7"/>
  <c r="K95" i="7"/>
  <c r="L96" i="7"/>
  <c r="K96" i="7"/>
  <c r="F96" i="7"/>
  <c r="G96" i="7"/>
  <c r="F95" i="7"/>
  <c r="G95" i="7"/>
  <c r="K39" i="7"/>
  <c r="L39" i="7"/>
  <c r="L44" i="7"/>
  <c r="K44" i="7"/>
  <c r="F54" i="7"/>
  <c r="G54" i="7"/>
  <c r="F46" i="7"/>
  <c r="G46" i="7"/>
  <c r="K42" i="7"/>
  <c r="L42" i="7"/>
  <c r="K53" i="7"/>
  <c r="L53" i="7"/>
  <c r="F53" i="7"/>
  <c r="G53" i="7"/>
  <c r="L40" i="7"/>
  <c r="K40" i="7"/>
  <c r="K51" i="7"/>
  <c r="L51" i="7"/>
  <c r="F51" i="7"/>
  <c r="G51" i="7"/>
  <c r="F40" i="7"/>
  <c r="G40" i="7"/>
  <c r="L38" i="7"/>
  <c r="K38" i="7"/>
  <c r="K49" i="7"/>
  <c r="L49" i="7"/>
  <c r="F49" i="7"/>
  <c r="G49" i="7"/>
  <c r="L36" i="7"/>
  <c r="K36" i="7"/>
  <c r="F52" i="7"/>
  <c r="G52" i="7"/>
  <c r="K45" i="7"/>
  <c r="L45" i="7"/>
  <c r="F45" i="7"/>
  <c r="G45" i="7"/>
  <c r="K47" i="7"/>
  <c r="L47" i="7"/>
  <c r="F44" i="7"/>
  <c r="G44" i="7"/>
  <c r="K43" i="7"/>
  <c r="L43" i="7"/>
  <c r="F43" i="7"/>
  <c r="G43" i="7"/>
  <c r="F47" i="7"/>
  <c r="G47" i="7"/>
  <c r="L54" i="7"/>
  <c r="K54" i="7"/>
  <c r="G36" i="7"/>
  <c r="F36" i="7"/>
  <c r="K41" i="7"/>
  <c r="L41" i="7"/>
  <c r="F41" i="7"/>
  <c r="G41" i="7"/>
  <c r="L46" i="7"/>
  <c r="K46" i="7"/>
  <c r="L52" i="7"/>
  <c r="K52" i="7"/>
  <c r="G38" i="7"/>
  <c r="F38" i="7"/>
  <c r="K37" i="7"/>
  <c r="L37" i="7"/>
  <c r="F39" i="7"/>
  <c r="G39" i="7"/>
  <c r="L50" i="7"/>
  <c r="K50" i="7"/>
  <c r="F50" i="7"/>
  <c r="G50" i="7"/>
  <c r="K35" i="7"/>
  <c r="L35" i="7"/>
  <c r="F37" i="7"/>
  <c r="G37" i="7"/>
  <c r="L48" i="7"/>
  <c r="K48" i="7"/>
  <c r="F42" i="7"/>
  <c r="G42" i="7"/>
  <c r="F48" i="7"/>
  <c r="G48" i="7"/>
  <c r="F35" i="7"/>
  <c r="G35" i="7"/>
  <c r="L84" i="8"/>
  <c r="K84" i="8"/>
  <c r="K133" i="8"/>
  <c r="L133" i="8"/>
  <c r="K147" i="8"/>
  <c r="L147" i="8"/>
  <c r="F147" i="8"/>
  <c r="G147" i="8"/>
  <c r="F123" i="8"/>
  <c r="G123" i="8"/>
  <c r="F99" i="8"/>
  <c r="G99" i="8"/>
  <c r="F75" i="8"/>
  <c r="G75" i="8"/>
  <c r="L116" i="8"/>
  <c r="K116" i="8"/>
  <c r="L82" i="8"/>
  <c r="K82" i="8"/>
  <c r="L58" i="8"/>
  <c r="K58" i="8"/>
  <c r="K118" i="8"/>
  <c r="L118" i="8"/>
  <c r="F158" i="8"/>
  <c r="G158" i="8"/>
  <c r="F114" i="8"/>
  <c r="G114" i="8"/>
  <c r="F86" i="8"/>
  <c r="G86" i="8"/>
  <c r="F62" i="8"/>
  <c r="G62" i="8"/>
  <c r="F126" i="8"/>
  <c r="G126" i="8"/>
  <c r="K129" i="8"/>
  <c r="L129" i="8"/>
  <c r="K101" i="8"/>
  <c r="L101" i="8"/>
  <c r="K77" i="8"/>
  <c r="L77" i="8"/>
  <c r="K53" i="8"/>
  <c r="L53" i="8"/>
  <c r="K141" i="8"/>
  <c r="L141" i="8"/>
  <c r="F145" i="8"/>
  <c r="G145" i="8"/>
  <c r="F121" i="8"/>
  <c r="G121" i="8"/>
  <c r="F97" i="8"/>
  <c r="G97" i="8"/>
  <c r="F73" i="8"/>
  <c r="G73" i="8"/>
  <c r="F64" i="8"/>
  <c r="G64" i="8"/>
  <c r="K112" i="8"/>
  <c r="L112" i="8"/>
  <c r="K80" i="8"/>
  <c r="L80" i="8"/>
  <c r="K56" i="8"/>
  <c r="L56" i="8"/>
  <c r="L114" i="8"/>
  <c r="K114" i="8"/>
  <c r="F154" i="8"/>
  <c r="G154" i="8"/>
  <c r="F112" i="8"/>
  <c r="G112" i="8"/>
  <c r="F84" i="8"/>
  <c r="G84" i="8"/>
  <c r="F60" i="8"/>
  <c r="G60" i="8"/>
  <c r="F120" i="8"/>
  <c r="G120" i="8"/>
  <c r="K127" i="8"/>
  <c r="L127" i="8"/>
  <c r="K99" i="8"/>
  <c r="L99" i="8"/>
  <c r="K75" i="8"/>
  <c r="L75" i="8"/>
  <c r="K161" i="8"/>
  <c r="L161" i="8"/>
  <c r="K135" i="8"/>
  <c r="L135" i="8"/>
  <c r="F143" i="8"/>
  <c r="G143" i="8"/>
  <c r="F119" i="8"/>
  <c r="G119" i="8"/>
  <c r="F95" i="8"/>
  <c r="G95" i="8"/>
  <c r="F71" i="8"/>
  <c r="G71" i="8"/>
  <c r="F132" i="8"/>
  <c r="G132" i="8"/>
  <c r="L106" i="8"/>
  <c r="K106" i="8"/>
  <c r="L78" i="8"/>
  <c r="K78" i="8"/>
  <c r="K54" i="8"/>
  <c r="L54" i="8"/>
  <c r="L110" i="8"/>
  <c r="K110" i="8"/>
  <c r="F148" i="8"/>
  <c r="G148" i="8"/>
  <c r="F108" i="8"/>
  <c r="G108" i="8"/>
  <c r="F82" i="8"/>
  <c r="G82" i="8"/>
  <c r="F58" i="8"/>
  <c r="G58" i="8"/>
  <c r="F104" i="8"/>
  <c r="G104" i="8"/>
  <c r="K125" i="8"/>
  <c r="L125" i="8"/>
  <c r="K97" i="8"/>
  <c r="L97" i="8"/>
  <c r="K73" i="8"/>
  <c r="L73" i="8"/>
  <c r="K155" i="8"/>
  <c r="L155" i="8"/>
  <c r="K117" i="8"/>
  <c r="L117" i="8"/>
  <c r="F141" i="8"/>
  <c r="G141" i="8"/>
  <c r="F117" i="8"/>
  <c r="G117" i="8"/>
  <c r="F93" i="8"/>
  <c r="G93" i="8"/>
  <c r="F69" i="8"/>
  <c r="G69" i="8"/>
  <c r="K79" i="8"/>
  <c r="L79" i="8"/>
  <c r="K102" i="8"/>
  <c r="L102" i="8"/>
  <c r="L76" i="8"/>
  <c r="K76" i="8"/>
  <c r="K162" i="8"/>
  <c r="L162" i="8"/>
  <c r="L104" i="8"/>
  <c r="K104" i="8"/>
  <c r="F144" i="8"/>
  <c r="G144" i="8"/>
  <c r="F106" i="8"/>
  <c r="G106" i="8"/>
  <c r="F80" i="8"/>
  <c r="G80" i="8"/>
  <c r="F56" i="8"/>
  <c r="G56" i="8"/>
  <c r="F160" i="8"/>
  <c r="G160" i="8"/>
  <c r="K123" i="8"/>
  <c r="L123" i="8"/>
  <c r="K95" i="8"/>
  <c r="L95" i="8"/>
  <c r="K71" i="8"/>
  <c r="L71" i="8"/>
  <c r="K151" i="8"/>
  <c r="L151" i="8"/>
  <c r="F163" i="8"/>
  <c r="G163" i="8"/>
  <c r="F139" i="8"/>
  <c r="G139" i="8"/>
  <c r="F115" i="8"/>
  <c r="G115" i="8"/>
  <c r="F91" i="8"/>
  <c r="G91" i="8"/>
  <c r="F67" i="8"/>
  <c r="G67" i="8"/>
  <c r="L60" i="8"/>
  <c r="K60" i="8"/>
  <c r="K100" i="8"/>
  <c r="L100" i="8"/>
  <c r="L74" i="8"/>
  <c r="K74" i="8"/>
  <c r="K158" i="8"/>
  <c r="L158" i="8"/>
  <c r="K90" i="8"/>
  <c r="L90" i="8"/>
  <c r="F140" i="8"/>
  <c r="G140" i="8"/>
  <c r="F102" i="8"/>
  <c r="G102" i="8"/>
  <c r="F78" i="8"/>
  <c r="G78" i="8"/>
  <c r="F54" i="8"/>
  <c r="G54" i="8"/>
  <c r="F150" i="8"/>
  <c r="G150" i="8"/>
  <c r="K121" i="8"/>
  <c r="L121" i="8"/>
  <c r="K93" i="8"/>
  <c r="L93" i="8"/>
  <c r="K69" i="8"/>
  <c r="L69" i="8"/>
  <c r="K145" i="8"/>
  <c r="L145" i="8"/>
  <c r="F161" i="8"/>
  <c r="G161" i="8"/>
  <c r="F137" i="8"/>
  <c r="G137" i="8"/>
  <c r="F113" i="8"/>
  <c r="G113" i="8"/>
  <c r="F89" i="8"/>
  <c r="G89" i="8"/>
  <c r="F65" i="8"/>
  <c r="G65" i="8"/>
  <c r="F116" i="8"/>
  <c r="G116" i="8"/>
  <c r="K156" i="8"/>
  <c r="L156" i="8"/>
  <c r="L98" i="8"/>
  <c r="K98" i="8"/>
  <c r="L72" i="8"/>
  <c r="K72" i="8"/>
  <c r="K152" i="8"/>
  <c r="L152" i="8"/>
  <c r="K160" i="8"/>
  <c r="L160" i="8"/>
  <c r="F134" i="8"/>
  <c r="G134" i="8"/>
  <c r="F100" i="8"/>
  <c r="G100" i="8"/>
  <c r="F76" i="8"/>
  <c r="G76" i="8"/>
  <c r="F162" i="8"/>
  <c r="G162" i="8"/>
  <c r="F138" i="8"/>
  <c r="G138" i="8"/>
  <c r="K119" i="8"/>
  <c r="L119" i="8"/>
  <c r="K91" i="8"/>
  <c r="L91" i="8"/>
  <c r="K67" i="8"/>
  <c r="L67" i="8"/>
  <c r="K139" i="8"/>
  <c r="L139" i="8"/>
  <c r="F159" i="8"/>
  <c r="G159" i="8"/>
  <c r="F135" i="8"/>
  <c r="G135" i="8"/>
  <c r="F111" i="8"/>
  <c r="G111" i="8"/>
  <c r="F87" i="8"/>
  <c r="G87" i="8"/>
  <c r="F63" i="8"/>
  <c r="G63" i="8"/>
  <c r="L108" i="8"/>
  <c r="K108" i="8"/>
  <c r="K148" i="8"/>
  <c r="L148" i="8"/>
  <c r="L96" i="8"/>
  <c r="K96" i="8"/>
  <c r="L70" i="8"/>
  <c r="K70" i="8"/>
  <c r="K146" i="8"/>
  <c r="L146" i="8"/>
  <c r="K154" i="8"/>
  <c r="L154" i="8"/>
  <c r="F130" i="8"/>
  <c r="G130" i="8"/>
  <c r="F98" i="8"/>
  <c r="G98" i="8"/>
  <c r="F74" i="8"/>
  <c r="G74" i="8"/>
  <c r="F156" i="8"/>
  <c r="G156" i="8"/>
  <c r="F110" i="8"/>
  <c r="G110" i="8"/>
  <c r="K113" i="8"/>
  <c r="L113" i="8"/>
  <c r="K89" i="8"/>
  <c r="L89" i="8"/>
  <c r="K65" i="8"/>
  <c r="L65" i="8"/>
  <c r="K131" i="8"/>
  <c r="L131" i="8"/>
  <c r="F157" i="8"/>
  <c r="G157" i="8"/>
  <c r="F133" i="8"/>
  <c r="G133" i="8"/>
  <c r="F109" i="8"/>
  <c r="G109" i="8"/>
  <c r="F85" i="8"/>
  <c r="G85" i="8"/>
  <c r="F61" i="8"/>
  <c r="G61" i="8"/>
  <c r="F88" i="8"/>
  <c r="G88" i="8"/>
  <c r="K140" i="8"/>
  <c r="L140" i="8"/>
  <c r="L94" i="8"/>
  <c r="K94" i="8"/>
  <c r="K68" i="8"/>
  <c r="L68" i="8"/>
  <c r="K142" i="8"/>
  <c r="L142" i="8"/>
  <c r="K150" i="8"/>
  <c r="L150" i="8"/>
  <c r="F128" i="8"/>
  <c r="G128" i="8"/>
  <c r="F96" i="8"/>
  <c r="G96" i="8"/>
  <c r="F72" i="8"/>
  <c r="G72" i="8"/>
  <c r="F152" i="8"/>
  <c r="G152" i="8"/>
  <c r="K157" i="8"/>
  <c r="L157" i="8"/>
  <c r="K111" i="8"/>
  <c r="L111" i="8"/>
  <c r="K87" i="8"/>
  <c r="L87" i="8"/>
  <c r="K63" i="8"/>
  <c r="L63" i="8"/>
  <c r="K115" i="8"/>
  <c r="L115" i="8"/>
  <c r="F155" i="8"/>
  <c r="G155" i="8"/>
  <c r="F131" i="8"/>
  <c r="G131" i="8"/>
  <c r="F107" i="8"/>
  <c r="G107" i="8"/>
  <c r="F83" i="8"/>
  <c r="G83" i="8"/>
  <c r="F59" i="8"/>
  <c r="G59" i="8"/>
  <c r="K103" i="8"/>
  <c r="L103" i="8"/>
  <c r="K134" i="8"/>
  <c r="L134" i="8"/>
  <c r="L92" i="8"/>
  <c r="K92" i="8"/>
  <c r="L66" i="8"/>
  <c r="K66" i="8"/>
  <c r="K136" i="8"/>
  <c r="L136" i="8"/>
  <c r="K144" i="8"/>
  <c r="L144" i="8"/>
  <c r="F124" i="8"/>
  <c r="G124" i="8"/>
  <c r="F94" i="8"/>
  <c r="G94" i="8"/>
  <c r="F70" i="8"/>
  <c r="G70" i="8"/>
  <c r="F146" i="8"/>
  <c r="G146" i="8"/>
  <c r="K149" i="8"/>
  <c r="L149" i="8"/>
  <c r="K109" i="8"/>
  <c r="L109" i="8"/>
  <c r="K85" i="8"/>
  <c r="L85" i="8"/>
  <c r="K61" i="8"/>
  <c r="L61" i="8"/>
  <c r="K163" i="8"/>
  <c r="L163" i="8"/>
  <c r="F153" i="8"/>
  <c r="G153" i="8"/>
  <c r="F129" i="8"/>
  <c r="G129" i="8"/>
  <c r="F105" i="8"/>
  <c r="G105" i="8"/>
  <c r="F81" i="8"/>
  <c r="G81" i="8"/>
  <c r="F57" i="8"/>
  <c r="G57" i="8"/>
  <c r="K122" i="8"/>
  <c r="L122" i="8"/>
  <c r="K128" i="8"/>
  <c r="L128" i="8"/>
  <c r="L88" i="8"/>
  <c r="K88" i="8"/>
  <c r="K64" i="8"/>
  <c r="L64" i="8"/>
  <c r="K130" i="8"/>
  <c r="L130" i="8"/>
  <c r="K138" i="8"/>
  <c r="L138" i="8"/>
  <c r="F122" i="8"/>
  <c r="G122" i="8"/>
  <c r="F92" i="8"/>
  <c r="G92" i="8"/>
  <c r="F68" i="8"/>
  <c r="G68" i="8"/>
  <c r="F142" i="8"/>
  <c r="G142" i="8"/>
  <c r="K143" i="8"/>
  <c r="L143" i="8"/>
  <c r="K107" i="8"/>
  <c r="L107" i="8"/>
  <c r="K83" i="8"/>
  <c r="L83" i="8"/>
  <c r="K59" i="8"/>
  <c r="L59" i="8"/>
  <c r="K159" i="8"/>
  <c r="L159" i="8"/>
  <c r="F151" i="8"/>
  <c r="G151" i="8"/>
  <c r="F127" i="8"/>
  <c r="G127" i="8"/>
  <c r="F103" i="8"/>
  <c r="G103" i="8"/>
  <c r="F79" i="8"/>
  <c r="G79" i="8"/>
  <c r="F55" i="8"/>
  <c r="G55" i="8"/>
  <c r="K120" i="8"/>
  <c r="L120" i="8"/>
  <c r="K55" i="8"/>
  <c r="L55" i="8"/>
  <c r="L124" i="8"/>
  <c r="K124" i="8"/>
  <c r="L86" i="8"/>
  <c r="K86" i="8"/>
  <c r="K62" i="8"/>
  <c r="L62" i="8"/>
  <c r="K126" i="8"/>
  <c r="L126" i="8"/>
  <c r="K132" i="8"/>
  <c r="L132" i="8"/>
  <c r="F118" i="8"/>
  <c r="G118" i="8"/>
  <c r="F90" i="8"/>
  <c r="G90" i="8"/>
  <c r="F66" i="8"/>
  <c r="G66" i="8"/>
  <c r="F136" i="8"/>
  <c r="G136" i="8"/>
  <c r="K137" i="8"/>
  <c r="L137" i="8"/>
  <c r="K105" i="8"/>
  <c r="L105" i="8"/>
  <c r="K81" i="8"/>
  <c r="L81" i="8"/>
  <c r="K57" i="8"/>
  <c r="L57" i="8"/>
  <c r="K153" i="8"/>
  <c r="L153" i="8"/>
  <c r="F149" i="8"/>
  <c r="G149" i="8"/>
  <c r="F125" i="8"/>
  <c r="G125" i="8"/>
  <c r="F101" i="8"/>
  <c r="G101" i="8"/>
  <c r="F77" i="8"/>
  <c r="G77" i="8"/>
  <c r="F53" i="8"/>
  <c r="G53" i="8"/>
  <c r="F129" i="10"/>
  <c r="F126" i="10"/>
  <c r="G126" i="10"/>
  <c r="F125" i="10"/>
  <c r="G125" i="10"/>
  <c r="L378" i="7"/>
  <c r="L476" i="7"/>
  <c r="G133" i="10"/>
  <c r="F133" i="10"/>
  <c r="F132" i="10"/>
  <c r="G132" i="10"/>
  <c r="F134" i="10"/>
  <c r="G134" i="10"/>
  <c r="G136" i="10"/>
  <c r="F136" i="10"/>
  <c r="F135" i="10"/>
  <c r="G135" i="10"/>
  <c r="F131" i="10"/>
  <c r="G131" i="10"/>
  <c r="K522" i="7"/>
  <c r="G410" i="7"/>
  <c r="L413" i="7"/>
  <c r="G380" i="7"/>
  <c r="K15" i="8"/>
  <c r="F385" i="7"/>
  <c r="F187" i="7"/>
  <c r="L185" i="8"/>
  <c r="G382" i="7"/>
  <c r="G178" i="7"/>
  <c r="G191" i="8"/>
  <c r="K219" i="7"/>
  <c r="F116" i="10"/>
  <c r="G116" i="10"/>
  <c r="F117" i="10"/>
  <c r="G117" i="10"/>
  <c r="L189" i="8"/>
  <c r="K27" i="8"/>
  <c r="G401" i="7"/>
  <c r="F513" i="7"/>
  <c r="L50" i="8"/>
  <c r="G104" i="10"/>
  <c r="F104" i="10"/>
  <c r="K382" i="7"/>
  <c r="G377" i="7"/>
  <c r="K533" i="7"/>
  <c r="F389" i="7"/>
  <c r="G103" i="10"/>
  <c r="F103" i="10"/>
  <c r="G353" i="7"/>
  <c r="F105" i="10"/>
  <c r="G105" i="10"/>
  <c r="L510" i="7"/>
  <c r="F371" i="7"/>
  <c r="F188" i="7"/>
  <c r="F61" i="10"/>
  <c r="G61" i="10"/>
  <c r="G60" i="10"/>
  <c r="F60" i="10"/>
  <c r="F59" i="10"/>
  <c r="G59" i="10"/>
  <c r="F62" i="10"/>
  <c r="G62" i="10"/>
  <c r="L184" i="7"/>
  <c r="F58" i="10"/>
  <c r="G58" i="10"/>
  <c r="F43" i="10"/>
  <c r="G43" i="10"/>
  <c r="F38" i="10"/>
  <c r="G38" i="10"/>
  <c r="F39" i="10"/>
  <c r="G39" i="10"/>
  <c r="F44" i="10"/>
  <c r="G44" i="10"/>
  <c r="F37" i="10"/>
  <c r="G37" i="10"/>
  <c r="G42" i="10"/>
  <c r="F42" i="10"/>
  <c r="F74" i="10"/>
  <c r="G74" i="10"/>
  <c r="F41" i="10"/>
  <c r="G41" i="10"/>
  <c r="F73" i="10"/>
  <c r="G73" i="10"/>
  <c r="F40" i="10"/>
  <c r="G40" i="10"/>
  <c r="F72" i="10"/>
  <c r="G72" i="10"/>
  <c r="K175" i="8"/>
  <c r="K234" i="7"/>
  <c r="K534" i="7"/>
  <c r="G344" i="7"/>
  <c r="F352" i="7"/>
  <c r="G404" i="7"/>
  <c r="K51" i="8"/>
  <c r="L404" i="7"/>
  <c r="F415" i="7"/>
  <c r="L34" i="8"/>
  <c r="G526" i="7"/>
  <c r="F345" i="7"/>
  <c r="L171" i="8"/>
  <c r="K17" i="7"/>
  <c r="G168" i="8"/>
  <c r="F184" i="8"/>
  <c r="K87" i="7"/>
  <c r="F130" i="10"/>
  <c r="G130" i="10"/>
  <c r="K215" i="7"/>
  <c r="L184" i="8"/>
  <c r="G37" i="8"/>
  <c r="K397" i="7"/>
  <c r="L178" i="7"/>
  <c r="G316" i="7"/>
  <c r="K72" i="7"/>
  <c r="F184" i="7"/>
  <c r="F193" i="8"/>
  <c r="F192" i="8"/>
  <c r="G183" i="8"/>
  <c r="F163" i="7"/>
  <c r="K387" i="7"/>
  <c r="G52" i="8"/>
  <c r="G44" i="8"/>
  <c r="G412" i="7"/>
  <c r="K174" i="8"/>
  <c r="K14" i="8"/>
  <c r="L235" i="7"/>
  <c r="G28" i="8"/>
  <c r="F177" i="8"/>
  <c r="L196" i="8"/>
  <c r="K523" i="7"/>
  <c r="F530" i="7"/>
  <c r="G23" i="8"/>
  <c r="L416" i="7"/>
  <c r="L35" i="8"/>
  <c r="G392" i="7"/>
  <c r="G414" i="7"/>
  <c r="F45" i="8"/>
  <c r="G373" i="7"/>
  <c r="K383" i="7"/>
  <c r="G533" i="7"/>
  <c r="L357" i="7"/>
  <c r="L90" i="7"/>
  <c r="G26" i="8"/>
  <c r="G185" i="7"/>
  <c r="L11" i="8"/>
  <c r="F146" i="7"/>
  <c r="G173" i="8"/>
  <c r="L396" i="7"/>
  <c r="G372" i="7"/>
  <c r="L20" i="8"/>
  <c r="F92" i="7"/>
  <c r="F369" i="7"/>
  <c r="F529" i="7"/>
  <c r="K187" i="7"/>
  <c r="F166" i="8"/>
  <c r="F386" i="7"/>
  <c r="L329" i="7"/>
  <c r="L19" i="7"/>
  <c r="G10" i="7"/>
  <c r="F302" i="7"/>
  <c r="L180" i="7"/>
  <c r="L41" i="8"/>
  <c r="F183" i="7"/>
  <c r="L224" i="7"/>
  <c r="K179" i="7"/>
  <c r="L359" i="7"/>
  <c r="L25" i="8"/>
  <c r="L230" i="7"/>
  <c r="F384" i="7"/>
  <c r="L363" i="7"/>
  <c r="G102" i="7"/>
  <c r="K411" i="7"/>
  <c r="L535" i="7"/>
  <c r="K169" i="8"/>
  <c r="L412" i="7"/>
  <c r="K528" i="7"/>
  <c r="F36" i="8"/>
  <c r="K21" i="8"/>
  <c r="F41" i="8"/>
  <c r="F303" i="7"/>
  <c r="G29" i="8"/>
  <c r="F375" i="7"/>
  <c r="G515" i="7"/>
  <c r="L480" i="7"/>
  <c r="G124" i="7"/>
  <c r="G315" i="7"/>
  <c r="L190" i="7"/>
  <c r="K31" i="7"/>
  <c r="K181" i="7"/>
  <c r="G178" i="8"/>
  <c r="G226" i="8"/>
  <c r="L345" i="7"/>
  <c r="K229" i="7"/>
  <c r="K178" i="8"/>
  <c r="L10" i="7"/>
  <c r="L513" i="7"/>
  <c r="G14" i="8"/>
  <c r="L11" i="7"/>
  <c r="G354" i="7"/>
  <c r="G8" i="10"/>
  <c r="G516" i="7"/>
  <c r="L386" i="7"/>
  <c r="G408" i="7"/>
  <c r="L370" i="7"/>
  <c r="G232" i="7"/>
  <c r="F127" i="7"/>
  <c r="K16" i="7"/>
  <c r="L380" i="7"/>
  <c r="F413" i="7"/>
  <c r="F186" i="8"/>
  <c r="G420" i="7"/>
  <c r="F376" i="7"/>
  <c r="L521" i="7"/>
  <c r="K29" i="8"/>
  <c r="F16" i="8"/>
  <c r="G22" i="8"/>
  <c r="G49" i="8"/>
  <c r="L183" i="7"/>
  <c r="L367" i="7"/>
  <c r="G103" i="7"/>
  <c r="F186" i="7"/>
  <c r="F307" i="7"/>
  <c r="G535" i="7"/>
  <c r="K401" i="7"/>
  <c r="K8" i="8"/>
  <c r="L183" i="8"/>
  <c r="L347" i="7"/>
  <c r="G73" i="7"/>
  <c r="K190" i="8"/>
  <c r="G70" i="7"/>
  <c r="F319" i="7"/>
  <c r="G10" i="8"/>
  <c r="K185" i="7"/>
  <c r="G365" i="7"/>
  <c r="G521" i="7"/>
  <c r="L536" i="7"/>
  <c r="K176" i="7"/>
  <c r="G190" i="7"/>
  <c r="K349" i="7"/>
  <c r="K516" i="7"/>
  <c r="F185" i="8"/>
  <c r="L414" i="7"/>
  <c r="L254" i="7"/>
  <c r="F236" i="7"/>
  <c r="L38" i="8"/>
  <c r="F12" i="7"/>
  <c r="F15" i="8"/>
  <c r="K372" i="7"/>
  <c r="G181" i="8"/>
  <c r="G217" i="7"/>
  <c r="F176" i="7"/>
  <c r="F231" i="7"/>
  <c r="F65" i="7"/>
  <c r="K403" i="7"/>
  <c r="G512" i="7"/>
  <c r="F318" i="7"/>
  <c r="L192" i="8"/>
  <c r="L390" i="7"/>
  <c r="L36" i="8"/>
  <c r="L187" i="8"/>
  <c r="G47" i="8"/>
  <c r="G175" i="8"/>
  <c r="G171" i="8"/>
  <c r="L520" i="7"/>
  <c r="G355" i="7"/>
  <c r="L91" i="7"/>
  <c r="L26" i="8"/>
  <c r="K177" i="8"/>
  <c r="G196" i="8"/>
  <c r="L103" i="7"/>
  <c r="K364" i="7"/>
  <c r="L352" i="7"/>
  <c r="K177" i="7"/>
  <c r="G181" i="7"/>
  <c r="F31" i="7"/>
  <c r="G525" i="7"/>
  <c r="F34" i="7"/>
  <c r="L167" i="8"/>
  <c r="F301" i="7"/>
  <c r="F229" i="7"/>
  <c r="K195" i="8"/>
  <c r="K28" i="8"/>
  <c r="K80" i="7"/>
  <c r="G177" i="7"/>
  <c r="L360" i="7"/>
  <c r="G80" i="7"/>
  <c r="F421" i="7"/>
  <c r="L365" i="7"/>
  <c r="K515" i="7"/>
  <c r="F38" i="8"/>
  <c r="F12" i="8"/>
  <c r="L385" i="7"/>
  <c r="F39" i="8"/>
  <c r="K531" i="7"/>
  <c r="K351" i="7"/>
  <c r="K9" i="8"/>
  <c r="L369" i="7"/>
  <c r="F90" i="7"/>
  <c r="F402" i="7"/>
  <c r="L191" i="8"/>
  <c r="G359" i="7"/>
  <c r="L233" i="7"/>
  <c r="L395" i="7"/>
  <c r="G25" i="8"/>
  <c r="L373" i="7"/>
  <c r="G169" i="8"/>
  <c r="L19" i="8"/>
  <c r="F330" i="7"/>
  <c r="G509" i="7"/>
  <c r="G480" i="7"/>
  <c r="F182" i="7"/>
  <c r="K173" i="8"/>
  <c r="F519" i="7"/>
  <c r="G305" i="7"/>
  <c r="L168" i="8"/>
  <c r="L509" i="7"/>
  <c r="L344" i="7"/>
  <c r="L181" i="8"/>
  <c r="G8" i="7"/>
  <c r="F356" i="7"/>
  <c r="K182" i="8"/>
  <c r="F370" i="7"/>
  <c r="G51" i="8"/>
  <c r="F27" i="8"/>
  <c r="F403" i="7"/>
  <c r="K23" i="7"/>
  <c r="L407" i="7"/>
  <c r="L179" i="8"/>
  <c r="G46" i="8"/>
  <c r="G383" i="7"/>
  <c r="G349" i="7"/>
  <c r="G528" i="7"/>
  <c r="L166" i="8"/>
  <c r="G314" i="7"/>
  <c r="F42" i="8"/>
  <c r="L33" i="8"/>
  <c r="F35" i="8"/>
  <c r="G388" i="7"/>
  <c r="L197" i="8"/>
  <c r="F304" i="7"/>
  <c r="F520" i="7"/>
  <c r="G350" i="7"/>
  <c r="G416" i="7"/>
  <c r="F32" i="7"/>
  <c r="L37" i="8"/>
  <c r="F476" i="7"/>
  <c r="G522" i="7"/>
  <c r="G165" i="8"/>
  <c r="G366" i="7"/>
  <c r="G329" i="7"/>
  <c r="G357" i="7"/>
  <c r="K224" i="8"/>
  <c r="L193" i="8"/>
  <c r="L16" i="8"/>
  <c r="G364" i="7"/>
  <c r="K409" i="7"/>
  <c r="L392" i="7"/>
  <c r="G40" i="8"/>
  <c r="K525" i="7"/>
  <c r="G514" i="7"/>
  <c r="F194" i="8"/>
  <c r="F60" i="7"/>
  <c r="L188" i="7"/>
  <c r="G534" i="7"/>
  <c r="K406" i="7"/>
  <c r="K526" i="7"/>
  <c r="F358" i="7"/>
  <c r="K42" i="8"/>
  <c r="F361" i="7"/>
  <c r="F409" i="7"/>
  <c r="G536" i="7"/>
  <c r="G19" i="7"/>
  <c r="G87" i="7"/>
  <c r="G300" i="7"/>
  <c r="L376" i="7"/>
  <c r="K217" i="7"/>
  <c r="K32" i="7"/>
  <c r="K52" i="8"/>
  <c r="K384" i="7"/>
  <c r="F219" i="7"/>
  <c r="G189" i="7"/>
  <c r="F91" i="7"/>
  <c r="F351" i="7"/>
  <c r="K12" i="7"/>
  <c r="K402" i="7"/>
  <c r="K165" i="8"/>
  <c r="G32" i="8"/>
  <c r="L232" i="7"/>
  <c r="K530" i="7"/>
  <c r="K231" i="7"/>
  <c r="G21" i="8"/>
  <c r="G20" i="8"/>
  <c r="L371" i="7"/>
  <c r="L388" i="7"/>
  <c r="G510" i="7"/>
  <c r="G16" i="7"/>
  <c r="K189" i="7"/>
  <c r="G395" i="7"/>
  <c r="G176" i="8"/>
  <c r="K186" i="8"/>
  <c r="F311" i="7"/>
  <c r="L24" i="8"/>
  <c r="F189" i="8"/>
  <c r="G235" i="7"/>
  <c r="G460" i="7"/>
  <c r="G398" i="7"/>
  <c r="G94" i="7"/>
  <c r="G138" i="10"/>
  <c r="F138" i="10"/>
  <c r="G128" i="10"/>
  <c r="F128" i="10"/>
  <c r="F172" i="8"/>
  <c r="F233" i="7"/>
  <c r="K40" i="8"/>
  <c r="K176" i="8"/>
  <c r="G188" i="8"/>
  <c r="F215" i="7"/>
  <c r="G17" i="8"/>
  <c r="K31" i="8"/>
  <c r="G191" i="7"/>
  <c r="G320" i="7"/>
  <c r="K348" i="7"/>
  <c r="L10" i="8"/>
  <c r="K43" i="8"/>
  <c r="G362" i="7"/>
  <c r="L356" i="7"/>
  <c r="K8" i="7"/>
  <c r="K377" i="7"/>
  <c r="F224" i="7"/>
  <c r="F30" i="8"/>
  <c r="G123" i="10"/>
  <c r="F123" i="10"/>
  <c r="F121" i="10"/>
  <c r="G121" i="10"/>
  <c r="F120" i="10"/>
  <c r="G120" i="10"/>
  <c r="G122" i="10"/>
  <c r="F122" i="10"/>
  <c r="F119" i="10"/>
  <c r="G111" i="10"/>
  <c r="F111" i="10"/>
  <c r="F113" i="10"/>
  <c r="G113" i="10"/>
  <c r="F112" i="10"/>
  <c r="G112" i="10"/>
  <c r="G108" i="10"/>
  <c r="F108" i="10"/>
  <c r="F109" i="10"/>
  <c r="G109" i="10"/>
  <c r="F114" i="10"/>
  <c r="G114" i="10"/>
  <c r="G115" i="10"/>
  <c r="F115" i="10"/>
  <c r="F110" i="10"/>
  <c r="G110" i="10"/>
  <c r="G411" i="7"/>
  <c r="K48" i="8"/>
  <c r="F48" i="8"/>
  <c r="K46" i="8"/>
  <c r="G197" i="8"/>
  <c r="K32" i="8"/>
  <c r="F24" i="8"/>
  <c r="F306" i="7"/>
  <c r="F107" i="10"/>
  <c r="F367" i="7"/>
  <c r="L47" i="8"/>
  <c r="G13" i="8"/>
  <c r="F190" i="8"/>
  <c r="G78" i="10"/>
  <c r="F78" i="10"/>
  <c r="G86" i="10"/>
  <c r="F86" i="10"/>
  <c r="F80" i="10"/>
  <c r="G80" i="10"/>
  <c r="G82" i="10"/>
  <c r="F82" i="10"/>
  <c r="F152" i="7"/>
  <c r="L350" i="7"/>
  <c r="F87" i="10"/>
  <c r="G87" i="10"/>
  <c r="G81" i="10"/>
  <c r="F81" i="10"/>
  <c r="F92" i="10"/>
  <c r="G92" i="10"/>
  <c r="G102" i="10"/>
  <c r="F102" i="10"/>
  <c r="F85" i="10"/>
  <c r="G85" i="10"/>
  <c r="L408" i="7"/>
  <c r="L330" i="7"/>
  <c r="F180" i="7"/>
  <c r="F347" i="7"/>
  <c r="F101" i="7"/>
  <c r="F19" i="8"/>
  <c r="G93" i="7"/>
  <c r="F88" i="10"/>
  <c r="G88" i="10"/>
  <c r="G96" i="10"/>
  <c r="F96" i="10"/>
  <c r="F89" i="10"/>
  <c r="G89" i="10"/>
  <c r="G100" i="10"/>
  <c r="F100" i="10"/>
  <c r="G83" i="10"/>
  <c r="F83" i="10"/>
  <c r="K421" i="7"/>
  <c r="L375" i="7"/>
  <c r="G224" i="8"/>
  <c r="G360" i="7"/>
  <c r="L44" i="8"/>
  <c r="F101" i="10"/>
  <c r="G101" i="10"/>
  <c r="F95" i="10"/>
  <c r="G95" i="10"/>
  <c r="F50" i="8"/>
  <c r="G98" i="10"/>
  <c r="F98" i="10"/>
  <c r="G91" i="10"/>
  <c r="F91" i="10"/>
  <c r="G179" i="8"/>
  <c r="F195" i="8"/>
  <c r="K17" i="8"/>
  <c r="L346" i="7"/>
  <c r="F406" i="7"/>
  <c r="G532" i="7"/>
  <c r="L514" i="7"/>
  <c r="L194" i="8"/>
  <c r="K353" i="7"/>
  <c r="F18" i="8"/>
  <c r="G234" i="7"/>
  <c r="K355" i="7"/>
  <c r="K188" i="8"/>
  <c r="F93" i="10"/>
  <c r="G93" i="10"/>
  <c r="G99" i="10"/>
  <c r="F99" i="10"/>
  <c r="F84" i="10"/>
  <c r="G84" i="10"/>
  <c r="G90" i="10"/>
  <c r="F90" i="10"/>
  <c r="G94" i="10"/>
  <c r="F94" i="10"/>
  <c r="G97" i="10"/>
  <c r="F97" i="10"/>
  <c r="F79" i="10"/>
  <c r="G79" i="10"/>
  <c r="F77" i="10"/>
  <c r="G77" i="10"/>
  <c r="K529" i="7"/>
  <c r="K23" i="8"/>
  <c r="F76" i="10"/>
  <c r="G76" i="10"/>
  <c r="K191" i="7"/>
  <c r="F461" i="7"/>
  <c r="F313" i="7"/>
  <c r="K460" i="7"/>
  <c r="K532" i="7"/>
  <c r="F72" i="7"/>
  <c r="L45" i="8"/>
  <c r="F187" i="8"/>
  <c r="K13" i="8"/>
  <c r="K422" i="7"/>
  <c r="F65" i="10"/>
  <c r="G65" i="10"/>
  <c r="F67" i="10"/>
  <c r="G67" i="10"/>
  <c r="F69" i="10"/>
  <c r="G69" i="10"/>
  <c r="F66" i="10"/>
  <c r="G66" i="10"/>
  <c r="F68" i="10"/>
  <c r="G68" i="10"/>
  <c r="F70" i="10"/>
  <c r="G70" i="10"/>
  <c r="K172" i="8"/>
  <c r="G174" i="8"/>
  <c r="F11" i="8"/>
  <c r="K22" i="8"/>
  <c r="G66" i="7"/>
  <c r="F110" i="7"/>
  <c r="F310" i="7"/>
  <c r="G180" i="8"/>
  <c r="L361" i="7"/>
  <c r="G179" i="7"/>
  <c r="G167" i="8"/>
  <c r="G317" i="7"/>
  <c r="F11" i="7"/>
  <c r="G129" i="7"/>
  <c r="L49" i="8"/>
  <c r="F131" i="7"/>
  <c r="L362" i="7"/>
  <c r="F348" i="7"/>
  <c r="F141" i="7"/>
  <c r="L39" i="8"/>
  <c r="K34" i="7"/>
  <c r="L12" i="8"/>
  <c r="F100" i="7"/>
  <c r="K186" i="7"/>
  <c r="G43" i="8"/>
  <c r="F390" i="7"/>
  <c r="K180" i="8"/>
  <c r="L358" i="7"/>
  <c r="G396" i="7"/>
  <c r="F422" i="7"/>
  <c r="G378" i="7"/>
  <c r="G387" i="7"/>
  <c r="G31" i="8"/>
  <c r="F120" i="7"/>
  <c r="F17" i="7"/>
  <c r="K519" i="7"/>
  <c r="G531" i="7"/>
  <c r="F397" i="7"/>
  <c r="L410" i="7"/>
  <c r="G407" i="7"/>
  <c r="L182" i="7"/>
  <c r="F33" i="8"/>
  <c r="G230" i="7"/>
  <c r="K420" i="7"/>
  <c r="L461" i="7"/>
  <c r="L389" i="7"/>
  <c r="F64" i="10"/>
  <c r="G47" i="10"/>
  <c r="F47" i="10"/>
  <c r="F48" i="10"/>
  <c r="G48" i="10"/>
  <c r="F55" i="10"/>
  <c r="G55" i="10"/>
  <c r="G51" i="10"/>
  <c r="F51" i="10"/>
  <c r="F50" i="10"/>
  <c r="G50" i="10"/>
  <c r="F57" i="10"/>
  <c r="G57" i="10"/>
  <c r="G53" i="10"/>
  <c r="F53" i="10"/>
  <c r="F52" i="10"/>
  <c r="G52" i="10"/>
  <c r="F49" i="10"/>
  <c r="G49" i="10"/>
  <c r="F56" i="10"/>
  <c r="G56" i="10"/>
  <c r="F54" i="10"/>
  <c r="G54" i="10"/>
  <c r="F36" i="10"/>
  <c r="F46" i="10"/>
  <c r="G34" i="8"/>
  <c r="G8" i="8"/>
  <c r="F312" i="7"/>
  <c r="F11" i="10"/>
  <c r="G11" i="10"/>
  <c r="F12" i="10"/>
  <c r="G12" i="10"/>
  <c r="G21" i="10"/>
  <c r="F21" i="10"/>
  <c r="G34" i="10"/>
  <c r="F34" i="10"/>
  <c r="G22" i="10"/>
  <c r="F22" i="10"/>
  <c r="G31" i="10"/>
  <c r="F31" i="10"/>
  <c r="F13" i="10"/>
  <c r="G13" i="10"/>
  <c r="G33" i="10"/>
  <c r="F33" i="10"/>
  <c r="G26" i="10"/>
  <c r="F26" i="10"/>
  <c r="G30" i="10"/>
  <c r="F30" i="10"/>
  <c r="G14" i="10"/>
  <c r="F14" i="10"/>
  <c r="F19" i="10"/>
  <c r="G19" i="10"/>
  <c r="F16" i="10"/>
  <c r="G16" i="10"/>
  <c r="F32" i="10"/>
  <c r="G32" i="10"/>
  <c r="F24" i="10"/>
  <c r="G24" i="10"/>
  <c r="G10" i="10"/>
  <c r="F10" i="10"/>
  <c r="G71" i="10"/>
  <c r="F71" i="10"/>
  <c r="F25" i="10"/>
  <c r="G25" i="10"/>
  <c r="F17" i="10"/>
  <c r="G17" i="10"/>
  <c r="G15" i="10"/>
  <c r="F15" i="10"/>
  <c r="G23" i="10"/>
  <c r="F23" i="10"/>
  <c r="F20" i="10"/>
  <c r="G20" i="10"/>
  <c r="G28" i="10"/>
  <c r="F28" i="10"/>
  <c r="F35" i="10"/>
  <c r="G35" i="10"/>
  <c r="G9" i="10"/>
  <c r="F9" i="10"/>
  <c r="F27" i="10"/>
  <c r="G27" i="10"/>
  <c r="F29" i="10"/>
  <c r="G29" i="10"/>
  <c r="G18" i="10"/>
  <c r="F18" i="10"/>
  <c r="F363" i="7"/>
  <c r="G9" i="8"/>
  <c r="L366" i="7"/>
  <c r="F254" i="7"/>
  <c r="K398" i="7"/>
  <c r="G523" i="7"/>
  <c r="K30" i="8"/>
  <c r="F182" i="8"/>
  <c r="K354" i="7"/>
  <c r="L18" i="8"/>
  <c r="G346" i="7"/>
  <c r="K512" i="7"/>
  <c r="L102" i="7"/>
  <c r="K415" i="7"/>
  <c r="G405" i="7"/>
  <c r="K405" i="7"/>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<sst xmlns="http://schemas.openxmlformats.org/spreadsheetml/2006/main" count="7096" uniqueCount="1338">
  <si>
    <t>PortfolioId</t>
  </si>
  <si>
    <t>REIT Indexes</t>
  </si>
  <si>
    <t>P000000001</t>
  </si>
  <si>
    <t>P000000002</t>
  </si>
  <si>
    <t>P000000003</t>
  </si>
  <si>
    <t>P000000004</t>
  </si>
  <si>
    <t>P000000005</t>
  </si>
  <si>
    <t>P000000006</t>
  </si>
  <si>
    <t>P000000007</t>
  </si>
  <si>
    <t>P000000008</t>
  </si>
  <si>
    <t>P000000009</t>
  </si>
  <si>
    <t>P000000010</t>
  </si>
  <si>
    <t>P000000011</t>
  </si>
  <si>
    <t>P000000012</t>
  </si>
  <si>
    <t>P000000013</t>
  </si>
  <si>
    <t>P000000014</t>
  </si>
  <si>
    <t>P000000015</t>
  </si>
  <si>
    <t>P000000016</t>
  </si>
  <si>
    <t>P000000017</t>
  </si>
  <si>
    <t>P000000018</t>
  </si>
  <si>
    <t>P000000019</t>
  </si>
  <si>
    <t>P000000020</t>
  </si>
  <si>
    <t>P000000021</t>
  </si>
  <si>
    <t>P000000022</t>
  </si>
  <si>
    <t>P000000023</t>
  </si>
  <si>
    <t>P000000024</t>
  </si>
  <si>
    <t>P000000025</t>
  </si>
  <si>
    <t>P000000026</t>
  </si>
  <si>
    <t>P000000027</t>
  </si>
  <si>
    <t>P000000028</t>
  </si>
  <si>
    <t>P000000029</t>
  </si>
  <si>
    <t>P000000030</t>
  </si>
  <si>
    <t>P000000031</t>
  </si>
  <si>
    <t>P000000032</t>
  </si>
  <si>
    <t>P000000033</t>
  </si>
  <si>
    <t>P000000034</t>
  </si>
  <si>
    <t>P000000035</t>
  </si>
  <si>
    <t>P000000036</t>
  </si>
  <si>
    <t>P000000037</t>
  </si>
  <si>
    <t>P000000038</t>
  </si>
  <si>
    <t>P000000039</t>
  </si>
  <si>
    <t>P000000040</t>
  </si>
  <si>
    <t>P000000041</t>
  </si>
  <si>
    <t>P000000042</t>
  </si>
  <si>
    <t>P000000043</t>
  </si>
  <si>
    <t>P000000044</t>
  </si>
  <si>
    <t>P000000050</t>
  </si>
  <si>
    <t>P000000052</t>
  </si>
  <si>
    <t>P000000058</t>
  </si>
  <si>
    <t>P000000072</t>
  </si>
  <si>
    <t>P000000073</t>
  </si>
  <si>
    <t>P000000074</t>
  </si>
  <si>
    <t>P000000075</t>
  </si>
  <si>
    <t>P000000076</t>
  </si>
  <si>
    <t>P000000077</t>
  </si>
  <si>
    <t>P000000078</t>
  </si>
  <si>
    <t>P000000079</t>
  </si>
  <si>
    <t>P000000080</t>
  </si>
  <si>
    <t>P000000081</t>
  </si>
  <si>
    <t>P000000082</t>
  </si>
  <si>
    <t>P000000083</t>
  </si>
  <si>
    <t>P000000084</t>
  </si>
  <si>
    <t>P000000085</t>
  </si>
  <si>
    <t>P000000086</t>
  </si>
  <si>
    <t>P000000087</t>
  </si>
  <si>
    <t>P000000097</t>
  </si>
  <si>
    <t>P000000099</t>
  </si>
  <si>
    <t>P000000103</t>
  </si>
  <si>
    <t>P000000104</t>
  </si>
  <si>
    <t>P000000105</t>
  </si>
  <si>
    <t>P000000110</t>
  </si>
  <si>
    <t>P000000111</t>
  </si>
  <si>
    <t>P000000112</t>
  </si>
  <si>
    <t>P000000113</t>
  </si>
  <si>
    <t>P000000114</t>
  </si>
  <si>
    <t>P000000115</t>
  </si>
  <si>
    <t>P000000116</t>
  </si>
  <si>
    <t>P000000153</t>
  </si>
  <si>
    <t>P000000201</t>
  </si>
  <si>
    <t>P000000300</t>
  </si>
  <si>
    <t>P000000301</t>
  </si>
  <si>
    <t>P000000302</t>
  </si>
  <si>
    <t>P000000303</t>
  </si>
  <si>
    <t>P000000304</t>
  </si>
  <si>
    <t>P000000305</t>
  </si>
  <si>
    <t>P000000306</t>
  </si>
  <si>
    <t>P000000307</t>
  </si>
  <si>
    <t>P000000308</t>
  </si>
  <si>
    <t>P000000309</t>
  </si>
  <si>
    <t>P000000310</t>
  </si>
  <si>
    <t>P000000311</t>
  </si>
  <si>
    <t>P000000312</t>
  </si>
  <si>
    <t>P000000313</t>
  </si>
  <si>
    <t>P000000314</t>
  </si>
  <si>
    <t>P000000315</t>
  </si>
  <si>
    <t>P000000316</t>
  </si>
  <si>
    <t>P000000317</t>
  </si>
  <si>
    <t>P000000318</t>
  </si>
  <si>
    <t>P000000319</t>
  </si>
  <si>
    <t>P000000320</t>
  </si>
  <si>
    <t>P000000321</t>
  </si>
  <si>
    <t>P000000322</t>
  </si>
  <si>
    <t>P000000323</t>
  </si>
  <si>
    <t>P000000324</t>
  </si>
  <si>
    <t>P000001000</t>
  </si>
  <si>
    <t>P000001001</t>
  </si>
  <si>
    <t>P00000100A</t>
  </si>
  <si>
    <t>P000001010</t>
  </si>
  <si>
    <t>P00000101A</t>
  </si>
  <si>
    <t>P000001021</t>
  </si>
  <si>
    <t>P000001022</t>
  </si>
  <si>
    <t>P000001023</t>
  </si>
  <si>
    <t>P000001024</t>
  </si>
  <si>
    <t>P000001025</t>
  </si>
  <si>
    <t>P000001026</t>
  </si>
  <si>
    <t>P000001027</t>
  </si>
  <si>
    <t>P000001028</t>
  </si>
  <si>
    <t>P000001029</t>
  </si>
  <si>
    <t>P000001030</t>
  </si>
  <si>
    <t>P000001031</t>
  </si>
  <si>
    <t>P000001032</t>
  </si>
  <si>
    <t>P000001033</t>
  </si>
  <si>
    <t>P000001034</t>
  </si>
  <si>
    <t>P000001035</t>
  </si>
  <si>
    <t>P000001036</t>
  </si>
  <si>
    <t>P000001037</t>
  </si>
  <si>
    <t>P000001038</t>
  </si>
  <si>
    <t>P000001039</t>
  </si>
  <si>
    <t>P000001040</t>
  </si>
  <si>
    <t>P000001041</t>
  </si>
  <si>
    <t>P000001042</t>
  </si>
  <si>
    <t>P000001043</t>
  </si>
  <si>
    <t>P000001044</t>
  </si>
  <si>
    <t>P000001045</t>
  </si>
  <si>
    <t>P000001046</t>
  </si>
  <si>
    <t>P000001047</t>
  </si>
  <si>
    <t>P000001048</t>
  </si>
  <si>
    <t>P000001049</t>
  </si>
  <si>
    <t>P000001050</t>
  </si>
  <si>
    <t>P000001052</t>
  </si>
  <si>
    <t>P000001053</t>
  </si>
  <si>
    <t>P000001054</t>
  </si>
  <si>
    <t>P000001055</t>
  </si>
  <si>
    <t>P000001056</t>
  </si>
  <si>
    <t>P000001057</t>
  </si>
  <si>
    <t>P000001058</t>
  </si>
  <si>
    <t>P000001059</t>
  </si>
  <si>
    <t>P000001060</t>
  </si>
  <si>
    <t>P000001061</t>
  </si>
  <si>
    <t>P000001062</t>
  </si>
  <si>
    <t>P000001063</t>
  </si>
  <si>
    <t>P000001064</t>
  </si>
  <si>
    <t>P000001065</t>
  </si>
  <si>
    <t>P000001066</t>
  </si>
  <si>
    <t>P000001067</t>
  </si>
  <si>
    <t>P000001068</t>
  </si>
  <si>
    <t>P000001070</t>
  </si>
  <si>
    <t>P000001071</t>
  </si>
  <si>
    <t>P000001072</t>
  </si>
  <si>
    <t>P000001073</t>
  </si>
  <si>
    <t>P000001074</t>
  </si>
  <si>
    <t>P000001075</t>
  </si>
  <si>
    <t>P000001076</t>
  </si>
  <si>
    <t>P000001077</t>
  </si>
  <si>
    <t>P000001078</t>
  </si>
  <si>
    <t>P000001079</t>
  </si>
  <si>
    <t>P000001080</t>
  </si>
  <si>
    <t>P000001081</t>
  </si>
  <si>
    <t>P000001082</t>
  </si>
  <si>
    <t>P000001083</t>
  </si>
  <si>
    <t>P000001084</t>
  </si>
  <si>
    <t>P000001085</t>
  </si>
  <si>
    <t>P000001086</t>
  </si>
  <si>
    <t>P000001087</t>
  </si>
  <si>
    <t>P000001088</t>
  </si>
  <si>
    <t>P000001089</t>
  </si>
  <si>
    <t>P000001090</t>
  </si>
  <si>
    <t>P000001091</t>
  </si>
  <si>
    <t>P000001095</t>
  </si>
  <si>
    <t>P000001096</t>
  </si>
  <si>
    <t>P000001097</t>
  </si>
  <si>
    <t>P000001098</t>
  </si>
  <si>
    <t>P000001099</t>
  </si>
  <si>
    <t>P000001101</t>
  </si>
  <si>
    <t>P000001104</t>
  </si>
  <si>
    <t>P000001105</t>
  </si>
  <si>
    <t>P000001106</t>
  </si>
  <si>
    <t>P000001107</t>
  </si>
  <si>
    <t>P000001108</t>
  </si>
  <si>
    <t>P000001109</t>
  </si>
  <si>
    <t>P000001110</t>
  </si>
  <si>
    <t>P000001111</t>
  </si>
  <si>
    <t>P000001112</t>
  </si>
  <si>
    <t>P000001113</t>
  </si>
  <si>
    <t>P00000200A</t>
  </si>
  <si>
    <t>P00000200B</t>
  </si>
  <si>
    <t>P00000200C</t>
  </si>
  <si>
    <t>Style Indexes</t>
  </si>
  <si>
    <t>P00000200D</t>
  </si>
  <si>
    <t>P00000200E</t>
  </si>
  <si>
    <t>P00000200F</t>
  </si>
  <si>
    <t>P00000200G</t>
  </si>
  <si>
    <t>P00000200H</t>
  </si>
  <si>
    <t>P00000200I</t>
  </si>
  <si>
    <t>P00000200J</t>
  </si>
  <si>
    <t>P00000200K</t>
  </si>
  <si>
    <t>P00000200L</t>
  </si>
  <si>
    <t>P00000200M</t>
  </si>
  <si>
    <t>P00000200N</t>
  </si>
  <si>
    <t>P00000200O</t>
  </si>
  <si>
    <t>P00000200P</t>
  </si>
  <si>
    <t>P00000200Q</t>
  </si>
  <si>
    <t>P00000200R</t>
  </si>
  <si>
    <t>P00000200S</t>
  </si>
  <si>
    <t>P00000200T</t>
  </si>
  <si>
    <t>P00000200U</t>
  </si>
  <si>
    <t>P00000200V</t>
  </si>
  <si>
    <t>P00010589A</t>
  </si>
  <si>
    <t>P00010640A</t>
  </si>
  <si>
    <t>P00010672A</t>
  </si>
  <si>
    <t>P000130658</t>
  </si>
  <si>
    <t>P00030243A</t>
  </si>
  <si>
    <t>P000363523</t>
  </si>
  <si>
    <t>P000363524</t>
  </si>
  <si>
    <t>P000363525</t>
  </si>
  <si>
    <t>P000363526</t>
  </si>
  <si>
    <t>P000363527</t>
  </si>
  <si>
    <t>P000363528</t>
  </si>
  <si>
    <t>Quarterly</t>
  </si>
  <si>
    <t>SemiAnnual</t>
  </si>
  <si>
    <t>Annual</t>
  </si>
  <si>
    <t>Index Name</t>
  </si>
  <si>
    <t>Rebalance</t>
  </si>
  <si>
    <t>Reconstitution</t>
  </si>
  <si>
    <t>Frequency</t>
  </si>
  <si>
    <t>Monthly</t>
  </si>
  <si>
    <t>Proforma Start Date</t>
  </si>
  <si>
    <t>Proforma End Date</t>
  </si>
  <si>
    <t>Effective Date</t>
  </si>
  <si>
    <t>No of Proforma</t>
  </si>
  <si>
    <t>Global Headline Index</t>
  </si>
  <si>
    <t>Factor Tilt Indexes</t>
  </si>
  <si>
    <t>—</t>
  </si>
  <si>
    <t>Target Market Exposure Indexes</t>
  </si>
  <si>
    <t>Income Strategy Indexes</t>
  </si>
  <si>
    <t>Thematic Indexes</t>
  </si>
  <si>
    <t>Moat Indexes</t>
  </si>
  <si>
    <t>Sustainability Indexes</t>
  </si>
  <si>
    <t>Sustainability Leaders Indexes</t>
  </si>
  <si>
    <t>Sustainability Environment Indexes</t>
  </si>
  <si>
    <t>Low Carbon Indexes</t>
  </si>
  <si>
    <t>Sustainable Dividend Yield Focus Indexes</t>
  </si>
  <si>
    <t>New Year</t>
  </si>
  <si>
    <t>Date</t>
  </si>
  <si>
    <t>Other Stratergy Beta Indexes</t>
  </si>
  <si>
    <t>Country Indexes</t>
  </si>
  <si>
    <t>Regional Indexes</t>
  </si>
  <si>
    <t>Sector Indexes</t>
  </si>
  <si>
    <t>Size Indexes</t>
  </si>
  <si>
    <t>Industry Indexes</t>
  </si>
  <si>
    <t>Target Date Indexes</t>
  </si>
  <si>
    <t>529 College Savings Indexes</t>
  </si>
  <si>
    <t>Target Risk Indexes</t>
  </si>
  <si>
    <t>Other Multi-Asset Indexes</t>
  </si>
  <si>
    <t>Alternate Indexes</t>
  </si>
  <si>
    <t>Medalist Indexes</t>
  </si>
  <si>
    <t>Core Bond Indexes</t>
  </si>
  <si>
    <t>Corporate Bond Indexes</t>
  </si>
  <si>
    <t>Government Bond Indexes</t>
  </si>
  <si>
    <t>Treasury Bond Indexes</t>
  </si>
  <si>
    <t>Cash Bond Indexes</t>
  </si>
  <si>
    <t>Securitized Bond Indexes</t>
  </si>
  <si>
    <t>Thematic Bond Indexes</t>
  </si>
  <si>
    <t>High-Yield Bond Indexes</t>
  </si>
  <si>
    <t>Liquid Bond Indexes</t>
  </si>
  <si>
    <t>Fund Indexes</t>
  </si>
  <si>
    <t>Good Friday</t>
  </si>
  <si>
    <t>Christmas</t>
  </si>
  <si>
    <t>Holidays</t>
  </si>
  <si>
    <t>Morningstar Global Markets Index</t>
  </si>
  <si>
    <t>Morningstar Developed Markets ex-US Factor Tilt Index</t>
  </si>
  <si>
    <t>Morningstar Emerging Markets Factor Tilt Index</t>
  </si>
  <si>
    <t>Morningstar US Market Factor Tilt Index</t>
  </si>
  <si>
    <t>Morningstar Asia ex-Japan Target Market Exposure Index</t>
  </si>
  <si>
    <t>Morningstar Brazil Target Market Exposure 5/10/40 Index</t>
  </si>
  <si>
    <t>Morningstar Canada Target Market Exposure Index</t>
  </si>
  <si>
    <t>Morningstar Developed Asia Pacific ex-Japan Target Market Exposure Index</t>
  </si>
  <si>
    <t>Morningstar Developed Europe Mid Cap Target Market Exposure Index</t>
  </si>
  <si>
    <t>Morningstar Developed Europe Target Market Exposure Index</t>
  </si>
  <si>
    <t>Morningstar Developed Markets Asia Pacific Target Market Exposure Index</t>
  </si>
  <si>
    <t>Morningstar Developed Markets Eurozone Target Market Exposure Index</t>
  </si>
  <si>
    <t>Morningstar Developed Markets ex-Japan Target Market Exposure Index</t>
  </si>
  <si>
    <t>Morningstar Developed Markets ex-North America Target Market Exposure Index</t>
  </si>
  <si>
    <t>Morningstar Developed Markets Target Market Exposure Index</t>
  </si>
  <si>
    <t>Morningstar Emerging Markets Asia Target Market Exposure Index</t>
  </si>
  <si>
    <t>Morningstar Emerging Markets Target Market Exposure Index</t>
  </si>
  <si>
    <t>Morningstar Eurozone Target Market Exposure Index</t>
  </si>
  <si>
    <t>Morningstar Global ex-Canada Target Market Exposure Index</t>
  </si>
  <si>
    <t>Morningstar Global ex-Developed Eurozone Target Market Exposure Index</t>
  </si>
  <si>
    <t>Morningstar Global ex-UK Target Market Exposure Index</t>
  </si>
  <si>
    <t>Morningstar Global Target Market Exposure Index</t>
  </si>
  <si>
    <t>Morningstar Japan Target Market Exposure Index</t>
  </si>
  <si>
    <t>Morningstar Asia Dividend Yield Focus Index</t>
  </si>
  <si>
    <t>Morningstar Asia ex-Japan Dividend Yield Focus Index</t>
  </si>
  <si>
    <t>Morningstar Asia Pacific Dividend Yield Focus Index</t>
  </si>
  <si>
    <t>Morningstar Asia Pacific ex-Japan Dividend Yield Focus Index</t>
  </si>
  <si>
    <t>Morningstar Australia Dividend Yield Focus Index</t>
  </si>
  <si>
    <t>Morningstar Canada Dividend Yield Focus Index</t>
  </si>
  <si>
    <t>Morningstar China Dividend Yield Focus Index</t>
  </si>
  <si>
    <t>Morningstar Developed Markets Asia Pacific Dividend Yield Focus Index</t>
  </si>
  <si>
    <t>Morningstar Developed Markets Asia Pacific ex-Japan Dividend Yield Focus Index</t>
  </si>
  <si>
    <t>Morningstar Developed Markets Dividend Yield Focus 50 Index</t>
  </si>
  <si>
    <t>Morningstar Developed Markets Dividend Yield Focus Index</t>
  </si>
  <si>
    <t>Morningstar Developed Markets Europe Dividend Yield Focus Index</t>
  </si>
  <si>
    <t>Morningstar Developed Markets ex-Japan Dividend Yield Focus Index</t>
  </si>
  <si>
    <t>Morningstar Developed Markets ex-US Dividend Yield Focus Index</t>
  </si>
  <si>
    <t>Morningstar Developed Markets Large Cap Dividend Leaders Index</t>
  </si>
  <si>
    <t>Morningstar Emerging Markets Asia Dividend Yield Focus Index</t>
  </si>
  <si>
    <t>Morningstar Emerging Markets Dividend Yield Focus Index</t>
  </si>
  <si>
    <t>Morningstar Europe Dividend Yield Focus Index</t>
  </si>
  <si>
    <t>Morningstar Eurozone Dividend Yield Focus Index</t>
  </si>
  <si>
    <t>Morningstar Germany Dividend Yield Focus Index</t>
  </si>
  <si>
    <t>Morningstar Global ex-Japan Dividend Yield Focus Index</t>
  </si>
  <si>
    <t>Morningstar Global ex-US Dividend Growth Index</t>
  </si>
  <si>
    <t>Morningstar Global Markets Dividend Yield Focus Index</t>
  </si>
  <si>
    <t>Morningstar Global Markets ex-US Dividend Yield Focus Index</t>
  </si>
  <si>
    <t>Morningstar Hong Kong Dividend Yield Focus Index</t>
  </si>
  <si>
    <t>Morningstar India Dividend Yield Focus Index</t>
  </si>
  <si>
    <t>Morningstar Japan Dividend Yield Focus Index</t>
  </si>
  <si>
    <t>Morningstar Korea Dividend Yield Focus Index</t>
  </si>
  <si>
    <t>Morningstar Nordic Dividend Yield Focus Index</t>
  </si>
  <si>
    <t>Morningstar UK Dividend Yield Focus Index</t>
  </si>
  <si>
    <t>Morningstar Asia Exponential Technologies Focus Index</t>
  </si>
  <si>
    <t>Morningstar Canada Natural Resources Index</t>
  </si>
  <si>
    <t>Morningstar Exponential Technologies Moat Focus Index</t>
  </si>
  <si>
    <t>Morningstar Global Equity Infrastructure Index</t>
  </si>
  <si>
    <t>Morningstar Australia Moat Focus Index</t>
  </si>
  <si>
    <t>Morningstar Canada Moat Focus Index</t>
  </si>
  <si>
    <t>Morningstar Developed Markets Asia Pacific ex-Japan Moat Focus Index</t>
  </si>
  <si>
    <t>Morningstar Developed Markets Basic Materials and Energy Moat Focus Index</t>
  </si>
  <si>
    <t>Morningstar Developed Markets Basic Materials Moat Focus Index</t>
  </si>
  <si>
    <t>Morningstar Developed Markets Communication Services Moat Focus Index</t>
  </si>
  <si>
    <t>Morningstar Developed Markets Consumer Cyclical Moat Focus Index</t>
  </si>
  <si>
    <t>Morningstar Developed Markets Consumer Defensive Moat Focus Index</t>
  </si>
  <si>
    <t>Morningstar Developed Markets Energy Moat Focus Index</t>
  </si>
  <si>
    <t>Morningstar Developed Markets Europe Moat Focus Index</t>
  </si>
  <si>
    <t>Morningstar Developed Markets ex-Australia Wide Moat Focus Index</t>
  </si>
  <si>
    <t>Morningstar Developed Markets ex-US Moat Focus Index</t>
  </si>
  <si>
    <t>Morningstar Developed Markets Financial Services and Real Estate Moat Focus Index</t>
  </si>
  <si>
    <t>Morningstar Developed Markets Financial Services Moat Focus Index</t>
  </si>
  <si>
    <t>Morningstar Developed Markets Healthcare Moat Focus Index</t>
  </si>
  <si>
    <t>Morningstar Developed Markets Industrials Moat Focus Index</t>
  </si>
  <si>
    <t>Morningstar Developed Markets Moat Select Index</t>
  </si>
  <si>
    <t>Morningstar Developed Markets Real Estate Moat Focus Index</t>
  </si>
  <si>
    <t>Morningstar Developed Markets Technology and Communication Services Moat Focus Index</t>
  </si>
  <si>
    <t>Morningstar Developed Markets Technology Moat Focus Index</t>
  </si>
  <si>
    <t>Morningstar Developed Markets Utilities Moat Focus Index</t>
  </si>
  <si>
    <t>Morningstar Developed Markets Wide Moat Focus Index</t>
  </si>
  <si>
    <t>Morningstar Emerging Markets Moat Focus Index</t>
  </si>
  <si>
    <t>Morningstar Global Basic Materials and Energy Moat Focus Index</t>
  </si>
  <si>
    <t>Morningstar Global Basic Materials Moat Focus Index</t>
  </si>
  <si>
    <t>Morningstar Global Communication Services Moat Focus Index</t>
  </si>
  <si>
    <t>Morningstar Global Consumer Cyclical Moat Focus Index</t>
  </si>
  <si>
    <t>Morningstar Global Consumer Defensive Moat Focus Index</t>
  </si>
  <si>
    <t>Morningstar Global Energy Moat Focus Index</t>
  </si>
  <si>
    <t>Morningstar Global ex-Australia Moat Select Index</t>
  </si>
  <si>
    <t>Morningstar Global ex-Japan Moat Select Index</t>
  </si>
  <si>
    <t>Morningstar Global ex-US Moat Focus Index</t>
  </si>
  <si>
    <t>Morningstar Global Financial Services and Real Estate Moat Focus Index</t>
  </si>
  <si>
    <t>Morningstar Global Financial Services Moat Focus Index</t>
  </si>
  <si>
    <t>Morningstar Global Healthcare Moat Focus Index</t>
  </si>
  <si>
    <t>Morningstar Global Industrials Moat Focus Index</t>
  </si>
  <si>
    <t>Morningstar Global Markets ex-India Wide Moat Focus Index</t>
  </si>
  <si>
    <t>Morningstar Global Markets Moat Select Index</t>
  </si>
  <si>
    <t>Morningstar Global Markets Technology and Communication Services Moat Focus Index</t>
  </si>
  <si>
    <t>Morningstar Global Real Estate Moat Focus Index</t>
  </si>
  <si>
    <t>Morningstar Global Technology Moat Focus Index</t>
  </si>
  <si>
    <t>Morningstar Global Utilities Moat Focus Index</t>
  </si>
  <si>
    <t>Morningstar Global Wide Moat Focus Index</t>
  </si>
  <si>
    <t>Morningstar Asia ex-Japan Sustainability Index</t>
  </si>
  <si>
    <t>Morningstar Asia Pacific ex-Japan Sustainability Index</t>
  </si>
  <si>
    <t>Morningstar Asia Pacific Sustainability Index</t>
  </si>
  <si>
    <t>Morningstar Asia Sustainability Index</t>
  </si>
  <si>
    <t>Morningstar Australia Sustainability Index</t>
  </si>
  <si>
    <t>Morningstar Canada Sustainability Index</t>
  </si>
  <si>
    <t>Morningstar Developed Europe Sustainability Index</t>
  </si>
  <si>
    <t>Morningstar Developed Markets ex-North America Sustainability Index</t>
  </si>
  <si>
    <t>Morningstar Developed Markets ex-US Sustainability Index</t>
  </si>
  <si>
    <t>Morningstar Emerging Markets Americas Sustainability Index</t>
  </si>
  <si>
    <t>Morningstar Emerging Markets Sustainability Index</t>
  </si>
  <si>
    <t>Morningstar Europe Sustainability Index</t>
  </si>
  <si>
    <t>Morningstar Eurozone Sustainability Index</t>
  </si>
  <si>
    <t>Morningstar Germany Sustainability Index</t>
  </si>
  <si>
    <t>Morningstar Global Markets ex-US Sustainability Index</t>
  </si>
  <si>
    <t>Morningstar Global Markets Sustainability Index</t>
  </si>
  <si>
    <t>Morningstar India Sustainability Index</t>
  </si>
  <si>
    <t>Morningstar Japan Sustainability Index</t>
  </si>
  <si>
    <t>Morningstar Nordic Sustainability Index</t>
  </si>
  <si>
    <t>Morningstar UK Sustainability Index</t>
  </si>
  <si>
    <t>Morningstar Developed Markets Asia Pacific Sustainability 60 Index</t>
  </si>
  <si>
    <t>Morningstar Developed Markets Sustainability 200 Index</t>
  </si>
  <si>
    <t>Morningstar Global Markets Sustainability 50 Index</t>
  </si>
  <si>
    <t>Morningstar Societal Development Index</t>
  </si>
  <si>
    <t>Morningstar North America Renewable Energy Index</t>
  </si>
  <si>
    <t>Morningstar Global Markets Sustainability Leaders Index</t>
  </si>
  <si>
    <t>Morningstar Asia ex-Japan Sustainability Leaders Index</t>
  </si>
  <si>
    <t>Morningstar Developed Europe Sustainability Leaders Index</t>
  </si>
  <si>
    <t>Morningstar Developed Markets ex-US Sustainability Leaders Index</t>
  </si>
  <si>
    <t>Morningstar Developed Markets Sustainability Leaders Index</t>
  </si>
  <si>
    <t>Morningstar Emerging Markets Sustainability Leaders Index</t>
  </si>
  <si>
    <t>Morningstar Global Markets ex-US Sustainability Leaders Index</t>
  </si>
  <si>
    <t>Morningstar Japan Sustainability Leaders Index</t>
  </si>
  <si>
    <t>Morningstar Nordic Sustainability Leaders Index</t>
  </si>
  <si>
    <t>Morningstar Asia ex-Japan Sustainable Environment Index</t>
  </si>
  <si>
    <t>Morningstar Developed Europe Sustainable Environment Index</t>
  </si>
  <si>
    <t>Morningstar Developed Markets ex-US Sustainable Environment Index</t>
  </si>
  <si>
    <t>Morningstar Developed Markets Sustainable Environment Index</t>
  </si>
  <si>
    <t>Morningstar Emerging Markets Sustainable Environment Index</t>
  </si>
  <si>
    <t>Morningstar Global Markets ex-US Sustainable Environment Index</t>
  </si>
  <si>
    <t>Morningstar Global Markets Sustainable Environment Index</t>
  </si>
  <si>
    <t>Morningstar Japan Sustainable Environment Index</t>
  </si>
  <si>
    <t>Morningstar Nordic Sustainable Environment Index</t>
  </si>
  <si>
    <t>Morningstar Asia ex-Japan Low Carbon Risk Index</t>
  </si>
  <si>
    <t>Morningstar Developed Europe Low Carbon Risk Index</t>
  </si>
  <si>
    <t>Morningstar Developed Markets ex-US Low Carbon Risk Index</t>
  </si>
  <si>
    <t>Morningstar Developed Markets Low Carbon Risk Index</t>
  </si>
  <si>
    <t>Morningstar Emerging Markets Low Carbon Risk Index</t>
  </si>
  <si>
    <t>Morningstar Global Markets ex-US Low Carbon Risk Index</t>
  </si>
  <si>
    <t>Morningstar Global Markets Low Carbon Risk Index</t>
  </si>
  <si>
    <t>Morningstar Japan Low Carbon Risk Index</t>
  </si>
  <si>
    <t>Morningstar Nordic Low Carbon Risk Index</t>
  </si>
  <si>
    <t>Morningstar Canada Sustainability Dividend Yield Focus Index</t>
  </si>
  <si>
    <t>Morningstar Developed Europe Sustainability Dividend Yield Focus Index</t>
  </si>
  <si>
    <t>Morningstar Developed Markets Asia Pacific ex-Japan Sustainability Dividend Yield Focus Index</t>
  </si>
  <si>
    <t>Morningstar Developed Markets ex-US Sustainability Dividend Yield Focus Index</t>
  </si>
  <si>
    <t>Morningstar Developed Markets Sustainability Dividend Yield Focus Index</t>
  </si>
  <si>
    <t>Morningstar Emerging Markets Sustainability Dividend Yield Focus Index</t>
  </si>
  <si>
    <t>Morningstar Global Markets ex-US Sustainability Dividend Yield Focus Index</t>
  </si>
  <si>
    <t>Morningstar Global Markets Sustainability Dividend Yield Focus Index</t>
  </si>
  <si>
    <t>Morningstar Japan Sustainability Dividend Yield Focus Index</t>
  </si>
  <si>
    <t>Morningstar Nordic Sustainability Dividend Yield Focus Index</t>
  </si>
  <si>
    <t>Morningstar UK Sustainability Dividend Yield Focus Index</t>
  </si>
  <si>
    <t>Morningstar US Sustainability Dividend Yield Focus Index</t>
  </si>
  <si>
    <t>Morningstar North America 100 Equal Weight Index</t>
  </si>
  <si>
    <t>Morningstar Developed Markets Europe 100 Index</t>
  </si>
  <si>
    <t>Morningstar Eurozone 50 Index</t>
  </si>
  <si>
    <t>Morningstar Singapore REIT Yield Focus Index</t>
  </si>
  <si>
    <t>Morningstar Singapore Yield Focus Index</t>
  </si>
  <si>
    <t>Morningstar Indonesia Yield Focus Index</t>
  </si>
  <si>
    <t>Morningstar Malaysia Yield Focus Index</t>
  </si>
  <si>
    <t>Morningstar Thailand Yield Focus Index</t>
  </si>
  <si>
    <t>Morningstar Brazil Target Momentum Index</t>
  </si>
  <si>
    <t>Morningstar Emerging Markets Target Momentum Index</t>
  </si>
  <si>
    <t>Morningstar Emerging Markets Target Value Index</t>
  </si>
  <si>
    <t>Morningstar Developed Markets REIT Index</t>
  </si>
  <si>
    <t>Morningstar Australia REIT Index</t>
  </si>
  <si>
    <t>Morningstar Canada REIT Index</t>
  </si>
  <si>
    <t>Morningstar Developed Markets ex-US REIT Index</t>
  </si>
  <si>
    <t>Morningstar Emerging Markets REIT Index</t>
  </si>
  <si>
    <t>Morningstar Global Markets REIT Index</t>
  </si>
  <si>
    <t>Morningstar Global Markets ex-US REIT Index</t>
  </si>
  <si>
    <t>Morningstar Japan REIT Index</t>
  </si>
  <si>
    <t>Morningstar Singapore REIT Index</t>
  </si>
  <si>
    <t>Morningstar UK REIT Index</t>
  </si>
  <si>
    <t>Morningstar Global Markets ex-Japan REIT Index</t>
  </si>
  <si>
    <t>Morningstar Australia Index</t>
  </si>
  <si>
    <t>Morningstar Austria Index</t>
  </si>
  <si>
    <t>Morningstar Belgium Index</t>
  </si>
  <si>
    <t>Morningstar Brazil Index</t>
  </si>
  <si>
    <t>Morningstar Canada Index</t>
  </si>
  <si>
    <t>Morningstar Chile Index</t>
  </si>
  <si>
    <t>Morningstar China Index</t>
  </si>
  <si>
    <t>Morningstar Colombia Index</t>
  </si>
  <si>
    <t>Morningstar Czech Republic Index</t>
  </si>
  <si>
    <t>Morningstar Denmark Index</t>
  </si>
  <si>
    <t>Morningstar Egypt Index</t>
  </si>
  <si>
    <t>Morningstar Finland Index</t>
  </si>
  <si>
    <t>Morningstar France Index</t>
  </si>
  <si>
    <t>Morningstar Germany Index</t>
  </si>
  <si>
    <t>Morningstar Greece Index</t>
  </si>
  <si>
    <t>Morningstar Hong Kong Index</t>
  </si>
  <si>
    <t>Morningstar Hungary Index</t>
  </si>
  <si>
    <t>Morningstar India Index</t>
  </si>
  <si>
    <t>Morningstar Indonesia Index</t>
  </si>
  <si>
    <t>Morningstar Ireland Index</t>
  </si>
  <si>
    <t>Morningstar Israel Index</t>
  </si>
  <si>
    <t>Morningstar Italy Index</t>
  </si>
  <si>
    <t>Morningstar Japan Index</t>
  </si>
  <si>
    <t>Morningstar Korea Index</t>
  </si>
  <si>
    <t>Morningstar Malaysia Index</t>
  </si>
  <si>
    <t>Morningstar Mexico Index</t>
  </si>
  <si>
    <t>Morningstar Netherlands Index</t>
  </si>
  <si>
    <t>Morningstar New Zealand Index</t>
  </si>
  <si>
    <t>Morningstar Norway Index</t>
  </si>
  <si>
    <t>Morningstar Pakistan Index</t>
  </si>
  <si>
    <t>Morningstar Peru Index</t>
  </si>
  <si>
    <t>Morningstar Philippines Index</t>
  </si>
  <si>
    <t>Morningstar Poland Index</t>
  </si>
  <si>
    <t>Morningstar Portugal Index</t>
  </si>
  <si>
    <t>Morningstar Qatar Index</t>
  </si>
  <si>
    <t>Morningstar Russia Index</t>
  </si>
  <si>
    <t>Morningstar Saudi Arabia Index</t>
  </si>
  <si>
    <t>Morningstar Singapore Index</t>
  </si>
  <si>
    <t>Morningstar South Africa Index</t>
  </si>
  <si>
    <t>Morningstar Spain Index</t>
  </si>
  <si>
    <t>Morningstar Sweden Index</t>
  </si>
  <si>
    <t>Morningstar Switzerland Index</t>
  </si>
  <si>
    <t>Morningstar Taiwan Index</t>
  </si>
  <si>
    <t>Morningstar Thailand Index</t>
  </si>
  <si>
    <t>Morningstar Turkey Index</t>
  </si>
  <si>
    <t>Morningstar UK Index</t>
  </si>
  <si>
    <t>Morningstar United Arab Emirates Index</t>
  </si>
  <si>
    <t>Morningstar ASEAN ex-Vietnam Index</t>
  </si>
  <si>
    <t>Morningstar Asia ex-Japan Index</t>
  </si>
  <si>
    <t>Morningstar Asia Index</t>
  </si>
  <si>
    <t>Morningstar Asia Pacific ex-Japan Index</t>
  </si>
  <si>
    <t>Morningstar Asia Pacific Index</t>
  </si>
  <si>
    <t>Morningstar Australia New Zealand 50/50 Index</t>
  </si>
  <si>
    <t>Morningstar BRIC Index</t>
  </si>
  <si>
    <t>Morningstar Developed Markets Americas Index</t>
  </si>
  <si>
    <t>Morningstar Developed Markets Asia Pacific ex-Japan Index</t>
  </si>
  <si>
    <t>Morningstar Developed Markets Asia Pacific Index</t>
  </si>
  <si>
    <t>Morningstar Developed Markets Europe ex-UK Index</t>
  </si>
  <si>
    <t>Morningstar Developed Markets Europe Index</t>
  </si>
  <si>
    <t>Morningstar Developed Markets ex-Australia Index</t>
  </si>
  <si>
    <t>Morningstar Developed Markets ex-Japan Index</t>
  </si>
  <si>
    <t>Morningstar Developed Markets ex-North America Index</t>
  </si>
  <si>
    <t>Morningstar Developed Markets ex-US Index</t>
  </si>
  <si>
    <t>Morningstar Developed Markets Index</t>
  </si>
  <si>
    <t>Morningstar Emerging Markets Americas Index</t>
  </si>
  <si>
    <t>Morningstar Emerging Markets Asia Index</t>
  </si>
  <si>
    <t>Morningstar Emerging Markets Europe Index</t>
  </si>
  <si>
    <t>Morningstar Emerging Markets Index</t>
  </si>
  <si>
    <t>Morningstar Europe Index</t>
  </si>
  <si>
    <t>Morningstar Eurozone Index</t>
  </si>
  <si>
    <t>Morningstar Global ex-Australia Index</t>
  </si>
  <si>
    <t>Morningstar Global ex-Japan Index</t>
  </si>
  <si>
    <t>Morningstar Global Markets ex-India Index</t>
  </si>
  <si>
    <t>Morningstar Global Markets ex-US Index</t>
  </si>
  <si>
    <t>Morningstar Middle East &amp; Africa Index</t>
  </si>
  <si>
    <t>Morningstar Nordic Index</t>
  </si>
  <si>
    <t>Morningstar Asia Pacific Basic Materials Index</t>
  </si>
  <si>
    <t>Morningstar Asia Pacific Communication Services Index</t>
  </si>
  <si>
    <t>Morningstar Asia Pacific Consumer Cyclical Index</t>
  </si>
  <si>
    <t>Morningstar Asia Pacific Consumer Defensive Index</t>
  </si>
  <si>
    <t>Morningstar Asia Pacific Energy Index</t>
  </si>
  <si>
    <t>Morningstar Asia Pacific Financial Services Index</t>
  </si>
  <si>
    <t>Morningstar Asia Pacific Healthcare Index</t>
  </si>
  <si>
    <t>Morningstar Asia Pacific Industrials Index</t>
  </si>
  <si>
    <t>Morningstar Asia Pacific Real Estate Index</t>
  </si>
  <si>
    <t>Morningstar Asia Pacific Technology Index</t>
  </si>
  <si>
    <t>Morningstar Asia Pacific Utilities Index</t>
  </si>
  <si>
    <t>Morningstar Developed Markets Asia Real Estate Index</t>
  </si>
  <si>
    <t>Morningstar Developed Markets Basic Materials and Energy Index</t>
  </si>
  <si>
    <t>Morningstar Developed Markets Basic Materials Index</t>
  </si>
  <si>
    <t>Morningstar Developed Markets Communication Services Index</t>
  </si>
  <si>
    <t>Morningstar Developed Markets Consumer Cyclical Index</t>
  </si>
  <si>
    <t>Morningstar Developed Markets Consumer Defensive Index</t>
  </si>
  <si>
    <t>Morningstar Developed Markets Energy Composite Index</t>
  </si>
  <si>
    <t>Morningstar Developed Markets Energy Index</t>
  </si>
  <si>
    <t>Morningstar Developed Markets Europe Basic Materials Index</t>
  </si>
  <si>
    <t>Morningstar Developed Markets Europe Communication Services Index</t>
  </si>
  <si>
    <t>Morningstar Developed Markets Europe Consumer Cyclical Index</t>
  </si>
  <si>
    <t>Morningstar Developed Markets Europe Consumer Defensive Index</t>
  </si>
  <si>
    <t>Morningstar Developed Markets Europe Energy Index</t>
  </si>
  <si>
    <t>Morningstar Developed Markets Europe Financial Services Index</t>
  </si>
  <si>
    <t>Morningstar Developed Markets Europe Healthcare Index</t>
  </si>
  <si>
    <t>Morningstar Developed Markets Europe Industrials Index</t>
  </si>
  <si>
    <t>Morningstar Developed Markets Europe Real Estate Index</t>
  </si>
  <si>
    <t>Morningstar Developed Markets Europe Technology Index</t>
  </si>
  <si>
    <t>Morningstar Developed Markets Europe Utilities Index</t>
  </si>
  <si>
    <t>Morningstar Developed Markets Financial Services and Real Estate Index</t>
  </si>
  <si>
    <t>Morningstar Developed Markets Financial Services Index</t>
  </si>
  <si>
    <t>Morningstar Developed Markets Healthcare Index</t>
  </si>
  <si>
    <t>Morningstar Developed Markets Industrials Index</t>
  </si>
  <si>
    <t>Morningstar Developed Markets Real Estate Index</t>
  </si>
  <si>
    <t>Morningstar Developed Markets Technology and Communication Services Index</t>
  </si>
  <si>
    <t>Morningstar Developed Markets Technology Index</t>
  </si>
  <si>
    <t>Morningstar Developed Markets Utilities Index</t>
  </si>
  <si>
    <t>Morningstar Emerging Markets Basic Materials Index</t>
  </si>
  <si>
    <t>Morningstar Emerging Markets Communication Services Index</t>
  </si>
  <si>
    <t>Morningstar Emerging Markets Consumer Cyclical Index</t>
  </si>
  <si>
    <t>Morningstar Emerging Markets Consumer Defensive Index</t>
  </si>
  <si>
    <t>Morningstar Emerging Markets Energy Index</t>
  </si>
  <si>
    <t>Morningstar Emerging Markets Financial Services Index</t>
  </si>
  <si>
    <t>Morningstar Emerging Markets Healthcare Index</t>
  </si>
  <si>
    <t>Morningstar Emerging Markets Industrials Index</t>
  </si>
  <si>
    <t>Morningstar Emerging Markets Real Estate Index</t>
  </si>
  <si>
    <t>Morningstar Emerging Markets Technology Index</t>
  </si>
  <si>
    <t>Morningstar Emerging Markets Utilities Index</t>
  </si>
  <si>
    <t>Morningstar Global Basic Material Index</t>
  </si>
  <si>
    <t>Morningstar Global Communication Services Index</t>
  </si>
  <si>
    <t>Morningstar Global Consumer Cyclical Index</t>
  </si>
  <si>
    <t>Morningstar Global Consumer Defensive Index</t>
  </si>
  <si>
    <t>Morningstar Global Consumer Sectors Index</t>
  </si>
  <si>
    <t>Morningstar Global Energy Index</t>
  </si>
  <si>
    <t>Morningstar Global Financial Services and Real Estate Index</t>
  </si>
  <si>
    <t>Morningstar Global Financial Services Index</t>
  </si>
  <si>
    <t>Morningstar Global Healthcare Index</t>
  </si>
  <si>
    <t>Morningstar Global Industrials Index</t>
  </si>
  <si>
    <t>Morningstar Global Markets Basic Materials and Energy Index</t>
  </si>
  <si>
    <t>Morningstar Global Real Estate Index</t>
  </si>
  <si>
    <t>Morningstar Global Technology and Communications Services Index</t>
  </si>
  <si>
    <t>Morningstar Global Technology Index</t>
  </si>
  <si>
    <t>Morningstar Global Utilities Index</t>
  </si>
  <si>
    <t>Morningstar New Zealand Real Estate Index</t>
  </si>
  <si>
    <t>Morningstar Developed Markets Large-Mid Cap Index</t>
  </si>
  <si>
    <t>Morningstar Developed Markets Europe Large-Mid Cap Index</t>
  </si>
  <si>
    <t>Morningstar Emerging Markets Large-Mid Cap Index</t>
  </si>
  <si>
    <t>Morningstar Developed Markets ex-Australia Large-Mid Index</t>
  </si>
  <si>
    <t>Morningstar Developed Markets ex-North America Large Cap Index</t>
  </si>
  <si>
    <t>Morningstar Developed Markets Large Cap Index</t>
  </si>
  <si>
    <t>Morningstar Asia Large-Mid Cap Index</t>
  </si>
  <si>
    <t>Morningstar Asia Pacific Large-Mid Cap Index</t>
  </si>
  <si>
    <t>Morningstar Asia Pacific ex-Japan Large-Mid Cap Index</t>
  </si>
  <si>
    <t>Morningstar Asia ex-Japan Large-Mid Cap Index</t>
  </si>
  <si>
    <t>Morningstar Australia Large-Mid Cap Index</t>
  </si>
  <si>
    <t>Morningstar Canada Large-Mid Cap Index</t>
  </si>
  <si>
    <t>Morningstar Developed Markets ex-US Large-Mid Cap Index</t>
  </si>
  <si>
    <t>Morningstar Europe Large-Mid Cap Index</t>
  </si>
  <si>
    <t>Morningstar Eurozone Large-Mid Cap Index</t>
  </si>
  <si>
    <t>Morningstar Global Markets ex-US Large-Mid Cap Index</t>
  </si>
  <si>
    <t>Morningstar Global Markets Large-Mid Cap Index</t>
  </si>
  <si>
    <t>Morningstar Germany Large-Mid Cap Index</t>
  </si>
  <si>
    <t>Morningstar India Large-Mid Cap Index</t>
  </si>
  <si>
    <t>Morningstar Japan Large-Mid Cap Index</t>
  </si>
  <si>
    <t>Morningstar North America Large-Mid Cap Index</t>
  </si>
  <si>
    <t>Morningstar Nordic Large-Mid Cap Index</t>
  </si>
  <si>
    <t>Morningstar UK Large-Mid Cap Index</t>
  </si>
  <si>
    <t>Morningstar Emerging Markets Americas Large-Mid Cap Index</t>
  </si>
  <si>
    <t>Morningstar Global Markets Large Cap Index</t>
  </si>
  <si>
    <t>Morningstar Global Markets Small-Mid Cap Index</t>
  </si>
  <si>
    <t>Morningstar Korea Small-Mid Cap Index</t>
  </si>
  <si>
    <t>Morningstar Thailand Small-Mid Cap Index</t>
  </si>
  <si>
    <t>Morningstar Korea Large Cap Index</t>
  </si>
  <si>
    <t>Morningstar Developed Markets Asia Pacific Large Cap Index</t>
  </si>
  <si>
    <t>Morningstar Asia ex-Japan Large Cap Index</t>
  </si>
  <si>
    <t>Morningstar Developed Markets Europe Large Cap Index</t>
  </si>
  <si>
    <t>Morningstar Developed Markets ex-US Large Cap Index</t>
  </si>
  <si>
    <t>Morningstar Emerging Markets Large Cap Index</t>
  </si>
  <si>
    <t>Morningstar Global Markets ex-US Large Cap Index</t>
  </si>
  <si>
    <t>Morningstar Japan Large Cap Index</t>
  </si>
  <si>
    <t>Morningstar Nordic Large Cap Index</t>
  </si>
  <si>
    <t>Morningstar Canada Large Cap Index</t>
  </si>
  <si>
    <t>Morningstar Canada Small Cap Index</t>
  </si>
  <si>
    <t>Morningstar UK Large Cap Index</t>
  </si>
  <si>
    <t>Morningstar UK Mid Cap Index</t>
  </si>
  <si>
    <t>Morningstar UK Small Cap Index</t>
  </si>
  <si>
    <t>Morningstar Global Advertising Agencies Index</t>
  </si>
  <si>
    <t>Morningstar Global Aerospace and Defense Index</t>
  </si>
  <si>
    <t>Morningstar Global Agricultural Inputs Index</t>
  </si>
  <si>
    <t>Morningstar Global Airlines Index</t>
  </si>
  <si>
    <t>Morningstar Global Airports and Air Services Index</t>
  </si>
  <si>
    <t>Morningstar Global Aluminum Index</t>
  </si>
  <si>
    <t>Morningstar Global Apparel Manufacturing Index</t>
  </si>
  <si>
    <t>Morningstar Global Apparel Stores Index</t>
  </si>
  <si>
    <t>Morningstar Global Asset Management Index</t>
  </si>
  <si>
    <t>Morningstar Global Auto and Truck Dealerships Index</t>
  </si>
  <si>
    <t>Morningstar Global Auto Manufacturers Index</t>
  </si>
  <si>
    <t>Morningstar Global Auto Parts Index</t>
  </si>
  <si>
    <t>Morningstar Global Banks - Global Index</t>
  </si>
  <si>
    <t>Morningstar Global Banks - Regional - Africa Index</t>
  </si>
  <si>
    <t>Morningstar Global Banks - Regional - Asia Index</t>
  </si>
  <si>
    <t>Morningstar Global Banks - Regional - Canada Index</t>
  </si>
  <si>
    <t>Morningstar Global Banks - Regional - Europe Index</t>
  </si>
  <si>
    <t>Morningstar Global Banks - Regional - Latin America Index</t>
  </si>
  <si>
    <t>Morningstar Global Banks - Regional - US Index</t>
  </si>
  <si>
    <t>Morningstar Global Beverages - Brewers Index</t>
  </si>
  <si>
    <t>Morningstar Global Beverages - Soft Drinks Index</t>
  </si>
  <si>
    <t>Morningstar Global Beverages - Wineries and Distilleries Index</t>
  </si>
  <si>
    <t>Morningstar Global Biotechnology Index</t>
  </si>
  <si>
    <t>Morningstar Global Broadcasting - Radio Index</t>
  </si>
  <si>
    <t>Morningstar Global Broadcasting - TV Index</t>
  </si>
  <si>
    <t>Morningstar Global Building Materials Index</t>
  </si>
  <si>
    <t>Morningstar Global Business Equipment Index</t>
  </si>
  <si>
    <t>Morningstar Global Business Services Index</t>
  </si>
  <si>
    <t>Morningstar Global Capital Markets Index</t>
  </si>
  <si>
    <t>Morningstar Global Chemicals Index</t>
  </si>
  <si>
    <t>Morningstar Global Coal Index</t>
  </si>
  <si>
    <t>Morningstar Global Communication Equipment Index</t>
  </si>
  <si>
    <t>Morningstar Global Computer Distribution Index</t>
  </si>
  <si>
    <t>Morningstar Global Computer Systems Index</t>
  </si>
  <si>
    <t>Morningstar Global Confectioners Index</t>
  </si>
  <si>
    <t>Morningstar Global Conglomerates Index</t>
  </si>
  <si>
    <t>Morningstar Global Consumer Electronics Index</t>
  </si>
  <si>
    <t>Morningstar Global Contract Manufacturers Index</t>
  </si>
  <si>
    <t>Morningstar Global Copper Index</t>
  </si>
  <si>
    <t>Morningstar Global Credit Services Index</t>
  </si>
  <si>
    <t>Morningstar Global Data Storage Index</t>
  </si>
  <si>
    <t>Morningstar Global Department Stores Index</t>
  </si>
  <si>
    <t>Morningstar Global Diagnostics and Research Index</t>
  </si>
  <si>
    <t>Morningstar Global Discount Stores Index</t>
  </si>
  <si>
    <t>Morningstar Global Diversified Industrials Index</t>
  </si>
  <si>
    <t>Morningstar Global Drug Manufacturers - Major Index</t>
  </si>
  <si>
    <t>Morningstar Global Drug Manufacturers - Specialty and Generic Index</t>
  </si>
  <si>
    <t>Morningstar Global Education and Training Services Index</t>
  </si>
  <si>
    <t>Morningstar Global Electronic Components Index</t>
  </si>
  <si>
    <t>Morningstar Global Electronic Gaming and Multimedia Index</t>
  </si>
  <si>
    <t>Morningstar Global Electronics Distribution Index</t>
  </si>
  <si>
    <t>Morningstar Global Engineering and Construction Index</t>
  </si>
  <si>
    <t>Morningstar Global Farm and Construction Equipment Index</t>
  </si>
  <si>
    <t>Morningstar Global Farm Products Index</t>
  </si>
  <si>
    <t>Morningstar Global Financial Exchanges Index</t>
  </si>
  <si>
    <t>Morningstar Global Food Distribution Index</t>
  </si>
  <si>
    <t>Morningstar Global Footwear and Accessories Index</t>
  </si>
  <si>
    <t>Morningstar Global Gambling Index</t>
  </si>
  <si>
    <t>Morningstar Global Gold Index</t>
  </si>
  <si>
    <t>Morningstar Global Grocery Stores Index</t>
  </si>
  <si>
    <t>Morningstar Global Health Care Plans Index</t>
  </si>
  <si>
    <t>Morningstar Global Health Information Services Index</t>
  </si>
  <si>
    <t>Morningstar Global Home Furnishings and Fixtures Index</t>
  </si>
  <si>
    <t>Morningstar Global Home Improvement Stores Index</t>
  </si>
  <si>
    <t>Morningstar Global Household and Personal Products Index</t>
  </si>
  <si>
    <t>Morningstar Global Industrial Distribution Index</t>
  </si>
  <si>
    <t>Morningstar Global Industrial Metals and Minerals Index</t>
  </si>
  <si>
    <t>Morningstar Global Information Technology Services Index</t>
  </si>
  <si>
    <t>Morningstar Global Infrastructure Operations Index</t>
  </si>
  <si>
    <t>Morningstar Global Insurance - Diversified Index</t>
  </si>
  <si>
    <t>Morningstar Global Insurance - Life Index</t>
  </si>
  <si>
    <t>Morningstar Global Insurance - Property and Casualty Index</t>
  </si>
  <si>
    <t>Morningstar Global Insurance - Reinsurance Index</t>
  </si>
  <si>
    <t>Morningstar Global Insurance - Specialty Index</t>
  </si>
  <si>
    <t>Morningstar Global Insurance Brokers Index</t>
  </si>
  <si>
    <t>Morningstar Global Integrated Shipping and Logistics Index</t>
  </si>
  <si>
    <t>Morningstar Global Internet Content and Information Index</t>
  </si>
  <si>
    <t>Morningstar Global Leisure Index</t>
  </si>
  <si>
    <t>Morningstar Global Lodging Index</t>
  </si>
  <si>
    <t>Morningstar Global Long-Term Care Facilities Index</t>
  </si>
  <si>
    <t>Morningstar Global Lumber and Wood Production Index</t>
  </si>
  <si>
    <t>Morningstar Global Luxury Goods Index</t>
  </si>
  <si>
    <t>Morningstar Global Marketing Services Index</t>
  </si>
  <si>
    <t>Morningstar Global Media - Diversified Index</t>
  </si>
  <si>
    <t>Morningstar Global Medical Care Index</t>
  </si>
  <si>
    <t>Morningstar Global Medical Devices Index</t>
  </si>
  <si>
    <t>Morningstar Global Medical Distribution Index</t>
  </si>
  <si>
    <t>Morningstar Global Medical Instruments and Supplies Index</t>
  </si>
  <si>
    <t>Morningstar Global Metal Fabrication Index</t>
  </si>
  <si>
    <t>Morningstar Global Oil and Gas Drilling Index</t>
  </si>
  <si>
    <t>Morningstar Global Oil and Gas EandP Index</t>
  </si>
  <si>
    <t>Morningstar Global Oil and Gas Equipment and Services Index</t>
  </si>
  <si>
    <t>Morningstar Global Oil and Gas Integrated Index</t>
  </si>
  <si>
    <t>Morningstar Global Oil and Gas Midstream Index</t>
  </si>
  <si>
    <t>Morningstar Global Oil and Gas Refining and Marketing Index</t>
  </si>
  <si>
    <t>Morningstar Global Packaged Foods Index</t>
  </si>
  <si>
    <t>Morningstar Global Packaging and Containers Index</t>
  </si>
  <si>
    <t>Morningstar Global Paper and Paper Products Index</t>
  </si>
  <si>
    <t>Morningstar Global Pay TV Index</t>
  </si>
  <si>
    <t>Morningstar Global Personal Services Index</t>
  </si>
  <si>
    <t>Morningstar Global Pharmaceutical Retailers Index</t>
  </si>
  <si>
    <t>Morningstar Global Pollution and Treatment Controls Index</t>
  </si>
  <si>
    <t>Morningstar Global Publishing Index</t>
  </si>
  <si>
    <t>Morningstar Global Railroads Index</t>
  </si>
  <si>
    <t>Morningstar Global Real Estate - General Index</t>
  </si>
  <si>
    <t>Morningstar Global Real Estate - Services Index</t>
  </si>
  <si>
    <t>Morningstar Global Recreational Vehicles Index</t>
  </si>
  <si>
    <t>Morningstar Global REIT - Diversified Index</t>
  </si>
  <si>
    <t>Morningstar Global REIT - Healthcare Facilities Index</t>
  </si>
  <si>
    <t>Morningstar Global REIT - Hotel and Motel Index</t>
  </si>
  <si>
    <t>Morningstar Global REIT - Industrial Index</t>
  </si>
  <si>
    <t>Morningstar Global REIT - Office Index</t>
  </si>
  <si>
    <t>Morningstar Global REIT - Residential Index</t>
  </si>
  <si>
    <t>Morningstar Global REIT - Retail Index</t>
  </si>
  <si>
    <t>Morningstar Global Rental and Leasing Services Index</t>
  </si>
  <si>
    <t>Morningstar Global Residential Construction Index</t>
  </si>
  <si>
    <t>Morningstar Global Resorts and Casinos Index</t>
  </si>
  <si>
    <t>Morningstar Global Restaurants Index</t>
  </si>
  <si>
    <t>Morningstar Global Rubber and Plastics Index</t>
  </si>
  <si>
    <t>Morningstar Global Savings and Cooperative Banks Index</t>
  </si>
  <si>
    <t>Morningstar Global Scientific and Technical Instruments Index</t>
  </si>
  <si>
    <t>Morningstar Global Security and Protection Services Index</t>
  </si>
  <si>
    <t>Morningstar Global Semiconductor Equipment and Materials Index</t>
  </si>
  <si>
    <t>Morningstar Global Semiconductor Memory Index</t>
  </si>
  <si>
    <t>Morningstar Global Semiconductors Index</t>
  </si>
  <si>
    <t>Morningstar Global Shipping and Ports Index</t>
  </si>
  <si>
    <t>Morningstar Global Software - Application Index</t>
  </si>
  <si>
    <t>Morningstar Global Software - Infrastructure Index</t>
  </si>
  <si>
    <t>Morningstar Global Specialty Chemicals Index</t>
  </si>
  <si>
    <t>Morningstar Global Specialty Finance Index</t>
  </si>
  <si>
    <t>Morningstar Global Specialty Retail Index</t>
  </si>
  <si>
    <t>Morningstar Global Staffing and Outsourcing Services Index</t>
  </si>
  <si>
    <t>Morningstar Global Steel Index</t>
  </si>
  <si>
    <t>Morningstar Global Telecom Services Index</t>
  </si>
  <si>
    <t>Morningstar Global Textile Manufacturing Index</t>
  </si>
  <si>
    <t>Morningstar Global Tobacco Index</t>
  </si>
  <si>
    <t>Morningstar Global Tools and Accessories Index</t>
  </si>
  <si>
    <t>Morningstar Global Truck Manufacturing Index</t>
  </si>
  <si>
    <t>Morningstar Global Trucking Index</t>
  </si>
  <si>
    <t>Morningstar Global Utilities - Diversified Index</t>
  </si>
  <si>
    <t>Morningstar Global Utilities - Independent Power Producers Index</t>
  </si>
  <si>
    <t>Morningstar Global Utilities - Regulated Electric Index</t>
  </si>
  <si>
    <t>Morningstar Global Utilities - Regulated Gas Index</t>
  </si>
  <si>
    <t>Morningstar Global Utilities - Regulated Water Index</t>
  </si>
  <si>
    <t>Morningstar Global Waste Management Index</t>
  </si>
  <si>
    <t>Morningstar Canada 1-5 Yr Core Bond Index</t>
  </si>
  <si>
    <t>Morningstar Eurozone 10+ Yr Core Bond Index</t>
  </si>
  <si>
    <t>Morningstar Eurozone 1-3 Yr Core Bond Index</t>
  </si>
  <si>
    <t>Morningstar Eurozone 1-5 Yr Core Bond Index</t>
  </si>
  <si>
    <t>Morningstar Eurozone 5-10 Yr Core Bond Index</t>
  </si>
  <si>
    <t>Morningstar Eurozone Core Bond Index</t>
  </si>
  <si>
    <t>Morningstar Japan 10+ Yr Core Bond Index</t>
  </si>
  <si>
    <t>Morningstar Japan 1-5 Yr Core Bond Index</t>
  </si>
  <si>
    <t>Morningstar Sweden Core Bond Index</t>
  </si>
  <si>
    <t>Morningstar Switzerland Core Bond Index</t>
  </si>
  <si>
    <t>Morningstar Australia Corporate Bond Index</t>
  </si>
  <si>
    <t>Morningstar Canada Corporate Bond Index</t>
  </si>
  <si>
    <t>Morningstar Eurozone Corporate Bond Index</t>
  </si>
  <si>
    <t>Morningstar Global Corporate Bond Index</t>
  </si>
  <si>
    <t>Morningstar Australia Treasury Bond Index</t>
  </si>
  <si>
    <t>Morningstar Australia Treasury Inflation-Linked Securities Index</t>
  </si>
  <si>
    <t>Morningstar Canada Treasury Inflation-Linked Securities Index</t>
  </si>
  <si>
    <t>Morningstar Global ex-Japan Treasury Bond Index</t>
  </si>
  <si>
    <t>Morningstar Global ex-US Treasury Bond Index</t>
  </si>
  <si>
    <t>Morningstar Global Treasury Bond Index</t>
  </si>
  <si>
    <t>Morningstar Global Treasury Inflation-Linked Securities Index</t>
  </si>
  <si>
    <t>Morningstar Korea Treasury Bond Index</t>
  </si>
  <si>
    <t>Morningstar Sweden Treasury Bond Index</t>
  </si>
  <si>
    <t>Morningstar Switzerland Treasury Bond Index</t>
  </si>
  <si>
    <t>Morningstar UK Gilt Bond Index</t>
  </si>
  <si>
    <t>Morningstar US Treasury Inflation-Protected Securities New Index</t>
  </si>
  <si>
    <t>Morningstar Australia Cash Index</t>
  </si>
  <si>
    <t>Morningstar Canada Cash Index</t>
  </si>
  <si>
    <t>Morningstar Sweden Cash Index</t>
  </si>
  <si>
    <t>Morningstar Switzerland Cash Index</t>
  </si>
  <si>
    <t>Morningstar UK Cash Index</t>
  </si>
  <si>
    <t>Morningstar Eurozone Covered Bond Index</t>
  </si>
  <si>
    <t>Morningstar UK Securitized Assets Index</t>
  </si>
  <si>
    <t>Morningstar Global Bond Infrastructure Index</t>
  </si>
  <si>
    <t>Morningstar Canada Liquid Bond Index</t>
  </si>
  <si>
    <t>Morningstar Global Multi-Asset Infrastructure Index</t>
  </si>
  <si>
    <t>Morningstar Balanced 20/80 Index</t>
  </si>
  <si>
    <t>Morningstar Balanced 30/70 Index</t>
  </si>
  <si>
    <t>Morningstar Balanced 35/65 Index</t>
  </si>
  <si>
    <t>Morningstar Balanced 80/20 Index</t>
  </si>
  <si>
    <t>Morningstar Balanced 70/30 Index</t>
  </si>
  <si>
    <t>Morningstar Balanced 65/35 Index</t>
  </si>
  <si>
    <t>Morningstar Balanced 50/50 Index</t>
  </si>
  <si>
    <t>Morningstar Multi-Asset High Income 10% Capped Index</t>
  </si>
  <si>
    <t>Morningstar Multi-Asset High Income UCITS Index</t>
  </si>
  <si>
    <t>Morningstar US Mid Cap Target Market Exposure Index</t>
  </si>
  <si>
    <t>Morningstar US Target Market Exposure Index Index</t>
  </si>
  <si>
    <t>Morningstar Dividend Composite Index</t>
  </si>
  <si>
    <t>Morningstar Dividend Leaders Index</t>
  </si>
  <si>
    <t>Morningstar Dividend Yield Focus Index</t>
  </si>
  <si>
    <t>Morningstar MLP Composite Index</t>
  </si>
  <si>
    <t>Morningstar US Dividend and Buyback Index</t>
  </si>
  <si>
    <t>Morningstar US Dividend Growth Index</t>
  </si>
  <si>
    <t>Morningstar US Dividend Valuation Index</t>
  </si>
  <si>
    <t>Morningstar US Dividend Yield Focus 50 Equal Weighted Index</t>
  </si>
  <si>
    <t>Morningstar US Dividend Yield Focus UCITS Index</t>
  </si>
  <si>
    <t>Morningstar Exponential Technologies Index</t>
  </si>
  <si>
    <t>Morningstar Global Upstream Natural Resources Index</t>
  </si>
  <si>
    <t>Morningstar US Basic Materials &amp; Energy Moat Focus Index</t>
  </si>
  <si>
    <t>Morningstar US Consumer Cyclical Moat Focus Index</t>
  </si>
  <si>
    <t>Morningstar US Consumer Defensive Moat Focus Index</t>
  </si>
  <si>
    <t>Morningstar US Financial Services and Real Estate Moat Focus Index</t>
  </si>
  <si>
    <t>Morningstar US Financial Services Moat Focus Index</t>
  </si>
  <si>
    <t>Morningstar US Healthcare Moat Focus Index</t>
  </si>
  <si>
    <t>Morningstar US Industrials Moat Focus Index</t>
  </si>
  <si>
    <t>Morningstar US Technology and Communication Services Moat Focus Index</t>
  </si>
  <si>
    <t>Morningstar US Technology Moat Focus Index</t>
  </si>
  <si>
    <t>Morningstar US Utilities Moat Focus Index</t>
  </si>
  <si>
    <t>Morningstar Wide Moat Focus Index</t>
  </si>
  <si>
    <t>Morningstar Narrow Moat Equal Weighted Index</t>
  </si>
  <si>
    <t>Morningstar Narrow Moat Index</t>
  </si>
  <si>
    <t>Morningstar No Moat Equal Weighted Index</t>
  </si>
  <si>
    <t>Morningstar No Moat Index</t>
  </si>
  <si>
    <t>Morningstar Wide Moat Composite Index</t>
  </si>
  <si>
    <t>Morningstar Wide Moat Equal Weighted Index</t>
  </si>
  <si>
    <t>Morningstar US Core Index</t>
  </si>
  <si>
    <t>Morningstar US Growth Index</t>
  </si>
  <si>
    <t>Morningstar US Large Core Index</t>
  </si>
  <si>
    <t>Morningstar US Large Growth Index</t>
  </si>
  <si>
    <t>Morningstar US Large Value Index</t>
  </si>
  <si>
    <t>Morningstar US Large-Mid Growth Index</t>
  </si>
  <si>
    <t>Morningstar US Large-Mid Value Index</t>
  </si>
  <si>
    <t>Morningstar US Mid Core Index</t>
  </si>
  <si>
    <t>Morningstar US Mid Growth Index</t>
  </si>
  <si>
    <t>Morningstar US Mid Value Index</t>
  </si>
  <si>
    <t>Morningstar US Small Core Index</t>
  </si>
  <si>
    <t>Morningstar US Small Growth Index</t>
  </si>
  <si>
    <t>Morningstar US Small Value Index</t>
  </si>
  <si>
    <t>Morningstar US Small-Mid Growth Index</t>
  </si>
  <si>
    <t>Morningstar US Small-Mid Value Index</t>
  </si>
  <si>
    <t>Morningstar US Value Index</t>
  </si>
  <si>
    <t>Morningstar US Sustainability Index</t>
  </si>
  <si>
    <t>Morningstar Minority Empowerment Index</t>
  </si>
  <si>
    <t>Morningstar Women's Empowerment Index</t>
  </si>
  <si>
    <t>Morningstar US Sustainability Leaders Index</t>
  </si>
  <si>
    <t>Morningstar US Sustainable Environment Index</t>
  </si>
  <si>
    <t>Morningstar US Low Carbon Risk Index</t>
  </si>
  <si>
    <t>Morningstar Ultimate Stock-Pickers Index</t>
  </si>
  <si>
    <t>Morningstar Canada Target Dividend Index</t>
  </si>
  <si>
    <t>Morningstar Canada Target Momentum Index</t>
  </si>
  <si>
    <t>Morningstar Canada Target Value Index</t>
  </si>
  <si>
    <t>Morningstar Developed Markets ex-North America Target Momentum Index</t>
  </si>
  <si>
    <t>Morningstar Developed Markets ex-North America Target Value Index</t>
  </si>
  <si>
    <t>Morningstar US Target Dividend Index</t>
  </si>
  <si>
    <t>Morningstar US Target Momentum Index</t>
  </si>
  <si>
    <t>Morningstar US Target Value Index</t>
  </si>
  <si>
    <t>Morningstar US REIT Index</t>
  </si>
  <si>
    <t>Morningstar US Market Index</t>
  </si>
  <si>
    <t>Morningstar US Basic Materials and Energy Index</t>
  </si>
  <si>
    <t>Morningstar US Basic Materials Sector Index</t>
  </si>
  <si>
    <t>Morningstar US Communication Services Sector Capped Index</t>
  </si>
  <si>
    <t>Morningstar US Communication Services Index</t>
  </si>
  <si>
    <t>Morningstar US Consumer Cyclical Sector Index</t>
  </si>
  <si>
    <t>Morningstar US Consumer Defensive Sector Index</t>
  </si>
  <si>
    <t>Morningstar US Cyclical Super Sector Index</t>
  </si>
  <si>
    <t>Morningstar US Defensive Super Sector Index</t>
  </si>
  <si>
    <t>Morningstar US Energy Sector Capped Index</t>
  </si>
  <si>
    <t>Morningstar US Energy Index</t>
  </si>
  <si>
    <t>Morningstar US Financial Services and Real Estate Index</t>
  </si>
  <si>
    <t>Morningstar US Financial Services Sector Index</t>
  </si>
  <si>
    <t>Morningstar US Healthcare Sector Index</t>
  </si>
  <si>
    <t>Morningstar US Industrials Sector Index</t>
  </si>
  <si>
    <t>Morningstar US Real Estate Sector Index</t>
  </si>
  <si>
    <t>Morningstar US Sensitive Super Sector Index</t>
  </si>
  <si>
    <t>Morningstar US Technology and Communication Services Index</t>
  </si>
  <si>
    <t>Morningstar US Technology Sector Index</t>
  </si>
  <si>
    <t>Morningstar US Utilities Sector Index</t>
  </si>
  <si>
    <t>Morningstar US Large-Mid Cap Index</t>
  </si>
  <si>
    <t>Morningstar US Large Cap Index</t>
  </si>
  <si>
    <t>Morningstar US Mid Cap Index</t>
  </si>
  <si>
    <t>Morningstar US Small Cap Index</t>
  </si>
  <si>
    <t>Morningstar US Small-Mid Cap Index</t>
  </si>
  <si>
    <t>Morningstar US 1-5 Yr Core Bond Index</t>
  </si>
  <si>
    <t>Morningstar Emerging Markets Composite Bond Index</t>
  </si>
  <si>
    <t>Morningstar US 10+ Yr Corporate Bond Index</t>
  </si>
  <si>
    <t>Morningstar US 1-5 Yr Corporate Bond Index</t>
  </si>
  <si>
    <t>Morningstar US 5-10 Yr Corporate Bond Index</t>
  </si>
  <si>
    <t>Morningstar US Composite Government and Corporate Bond Index</t>
  </si>
  <si>
    <t>Morningstar Emerging Markets Corporate Bond Index</t>
  </si>
  <si>
    <t>Morningstar US 1-5 Yr Composite Government and Agency Bond Index</t>
  </si>
  <si>
    <t>Morningstar Emerging Markets Sovereign Bond Index</t>
  </si>
  <si>
    <t>Morningstar US 10+ Yr Treasury Bond Index</t>
  </si>
  <si>
    <t>Morningstar US 10+ Yr Treasury Inflation-Protected Securities Index</t>
  </si>
  <si>
    <t>Morningstar US 1-5 Yr Treasury Bond Index</t>
  </si>
  <si>
    <t>Morningstar US 5-10 Yr Treasury Bond Index</t>
  </si>
  <si>
    <t>Morningstar US 5-10 Yr Treasury Inflation-Protected Securities Index</t>
  </si>
  <si>
    <t>Morningstar US Treasury Bond Index</t>
  </si>
  <si>
    <t>Morningstar US Cash T-bill Index</t>
  </si>
  <si>
    <t>Morningstar US Commercial Mortgage-Backed Securities Index</t>
  </si>
  <si>
    <t>Morningstar Emerging Markets High Yield Bond Index</t>
  </si>
  <si>
    <t>Morningstar Lifetime Allocation Aggressive 2000 Index</t>
  </si>
  <si>
    <t>Morningstar Lifetime Allocation Aggressive 2005 Index</t>
  </si>
  <si>
    <t>Morningstar Lifetime Allocation Aggressive 2010 Index</t>
  </si>
  <si>
    <t>Morningstar Lifetime Allocation Aggressive 2015 Index</t>
  </si>
  <si>
    <t>Morningstar Lifetime Allocation Aggressive 2020 Index</t>
  </si>
  <si>
    <t>Morningstar Lifetime Allocation Aggressive 2025 Index</t>
  </si>
  <si>
    <t>Morningstar Lifetime Allocation Aggressive 2030 Index</t>
  </si>
  <si>
    <t>Morningstar Lifetime Allocation Aggressive 2035 Index</t>
  </si>
  <si>
    <t>Morningstar Lifetime Allocation Aggressive 2040 Index</t>
  </si>
  <si>
    <t>Morningstar Lifetime Allocation Aggressive 2045 Index</t>
  </si>
  <si>
    <t>Morningstar Lifetime Allocation Aggressive 2050 Index</t>
  </si>
  <si>
    <t>Morningstar Lifetime Allocation Aggressive 2055 Index</t>
  </si>
  <si>
    <t>Morningstar Lifetime Allocation Aggressive 2060 Index</t>
  </si>
  <si>
    <t>Morningstar Lifetime Allocation Aggressive 2065 Index</t>
  </si>
  <si>
    <t>Morningstar Lifetime Allocation Aggressive Income Index</t>
  </si>
  <si>
    <t>Morningstar Lifetime Allocation Conservative 2000 Index</t>
  </si>
  <si>
    <t>Morningstar Lifetime Allocation Conservative 2005 Index</t>
  </si>
  <si>
    <t>Morningstar Lifetime Allocation Conservative 2010 Index</t>
  </si>
  <si>
    <t>Morningstar Lifetime Allocation Conservative 2015 Index</t>
  </si>
  <si>
    <t>Morningstar Lifetime Allocation Conservative 2020 Index</t>
  </si>
  <si>
    <t>Morningstar Lifetime Allocation Conservative 2025 Index</t>
  </si>
  <si>
    <t>Morningstar Lifetime Allocation Conservative 2030 Index</t>
  </si>
  <si>
    <t>Morningstar Lifetime Allocation Conservative 2035 Index</t>
  </si>
  <si>
    <t>Morningstar Lifetime Allocation Conservative 2040 Index</t>
  </si>
  <si>
    <t>Morningstar Lifetime Allocation Conservative 2045 Index</t>
  </si>
  <si>
    <t>Morningstar Lifetime Allocation Conservative 2050 Index</t>
  </si>
  <si>
    <t>Morningstar Lifetime Allocation Conservative 2055 Index</t>
  </si>
  <si>
    <t>Morningstar Lifetime Allocation Conservative 2060 Index</t>
  </si>
  <si>
    <t>Morningstar Lifetime Allocation Conservative 2065 Index</t>
  </si>
  <si>
    <t>Morningstar Lifetime Allocation Conservative Income Index</t>
  </si>
  <si>
    <t>Morningstar Lifetime Allocation Moderate 2000 Index</t>
  </si>
  <si>
    <t>Morningstar Lifetime Allocation Moderate 2005 Index</t>
  </si>
  <si>
    <t>Morningstar Lifetime Allocation Moderate 2010 Index</t>
  </si>
  <si>
    <t>Morningstar Lifetime Allocation Moderate 2015 Index</t>
  </si>
  <si>
    <t>Morningstar Lifetime Allocation Moderate 2020 Index</t>
  </si>
  <si>
    <t>Morningstar Lifetime Allocation Moderate 2025 Index</t>
  </si>
  <si>
    <t>Morningstar Lifetime Allocation Moderate 2030 Index</t>
  </si>
  <si>
    <t>Morningstar Lifetime Allocation Moderate 2035 Index</t>
  </si>
  <si>
    <t>Morningstar Lifetime Allocation Moderate 2040 Index</t>
  </si>
  <si>
    <t>Morningstar Lifetime Allocation Moderate 2045 Index</t>
  </si>
  <si>
    <t>Morningstar Lifetime Allocation Moderate 2050 Index</t>
  </si>
  <si>
    <t>Morningstar Lifetime Allocation Moderate 2055 Index</t>
  </si>
  <si>
    <t>Morningstar Lifetime Allocation Moderate 2060 Index</t>
  </si>
  <si>
    <t>Morningstar Lifetime Allocation Moderate 2065 Index</t>
  </si>
  <si>
    <t>Morningstar Lifetime Allocation Moderate Income Index</t>
  </si>
  <si>
    <t>Morningstar Aggressive Target Risk Index</t>
  </si>
  <si>
    <t>Morningstar Conservative Target Risk Index</t>
  </si>
  <si>
    <t>Morningstar Moderate Target Risk Index</t>
  </si>
  <si>
    <t>Morningstar Moderately Aggressive Target Risk Index</t>
  </si>
  <si>
    <t>Morningstar Moderately Conservative Target Risk Index</t>
  </si>
  <si>
    <t>Morningstar 529 College Savings Aggressive 2013 Index</t>
  </si>
  <si>
    <t>Morningstar 529 College Savings Aggressive 2016 Index</t>
  </si>
  <si>
    <t>Morningstar 529 College Savings Aggressive 2019 Index</t>
  </si>
  <si>
    <t>Morningstar 529 College Savings Aggressive 2022 Index</t>
  </si>
  <si>
    <t>Morningstar 529 College Savings Aggressive 2025 Index</t>
  </si>
  <si>
    <t>Morningstar 529 College Savings Aggressive 2028 Index</t>
  </si>
  <si>
    <t>Morningstar 529 College Savings Aggressive 2031 Index</t>
  </si>
  <si>
    <t>Morningstar 529 College Savings Aggressive 2034 Index</t>
  </si>
  <si>
    <t>Morningstar 529 College Savings Aggressive 2037 Index</t>
  </si>
  <si>
    <t>Morningstar 529 College Savings Conservative 2013 Index</t>
  </si>
  <si>
    <t>Morningstar 529 College Savings Conservative 2016 Index</t>
  </si>
  <si>
    <t>Morningstar 529 College Savings Conservative 2019 Index</t>
  </si>
  <si>
    <t>Morningstar 529 College Savings Conservative 2022 Index</t>
  </si>
  <si>
    <t>Morningstar 529 College Savings Conservative 2025 Index</t>
  </si>
  <si>
    <t>Morningstar 529 College Savings Conservative 2028 Index</t>
  </si>
  <si>
    <t>Morningstar 529 College Savings Conservative 2031 Index</t>
  </si>
  <si>
    <t>Morningstar 529 College Savings Conservative 2034 Index</t>
  </si>
  <si>
    <t>Morningstar 529 College Savings Conservative 2037 Index</t>
  </si>
  <si>
    <t>Morningstar 529 College Savings Moderate 2013 Index</t>
  </si>
  <si>
    <t>Morningstar 529 College Savings Moderate 2016 Index</t>
  </si>
  <si>
    <t>Morningstar 529 College Savings Moderate 2019 Index</t>
  </si>
  <si>
    <t>Morningstar 529 College Savings Moderate 2022 Index</t>
  </si>
  <si>
    <t>Morningstar 529 College Savings Moderate 2025 Index</t>
  </si>
  <si>
    <t>Morningstar 529 College Savings Moderate 2028 Index</t>
  </si>
  <si>
    <t>Morningstar 529 College Savings Moderate 2031 Index</t>
  </si>
  <si>
    <t>Morningstar 529 College Savings Moderate 2034 Index</t>
  </si>
  <si>
    <t>Morningstar 529 College Savings Moderate 2037 Index</t>
  </si>
  <si>
    <t>Morningstar Global Allocation Index</t>
  </si>
  <si>
    <t>Morningstar Multi-Asset High Income Index</t>
  </si>
  <si>
    <t>Morningstar US Real Asset Index</t>
  </si>
  <si>
    <t>Morningstar Diversified Alternatives Index</t>
  </si>
  <si>
    <t>Morningstar Broad Hedge Fund Index</t>
  </si>
  <si>
    <t>Morningstar US Bond Market Yield-Optimized Index</t>
  </si>
  <si>
    <t>Morningstar National Bank Quebec Index</t>
  </si>
  <si>
    <t>Morningstar Australia 10+ Yr Core Bond Index</t>
  </si>
  <si>
    <t>Morningstar Australia 1-5 Yr Core Bond Index</t>
  </si>
  <si>
    <t>Morningstar Australia 5-10 Yr Core Bond Index</t>
  </si>
  <si>
    <t>Morningstar Australia Core Bond Index</t>
  </si>
  <si>
    <t>Morningstar Canada 5-10 Yr Core Bond Index</t>
  </si>
  <si>
    <t>Morningstar Canada 10+ Yr Core Bond Index</t>
  </si>
  <si>
    <t>Morningstar Canada Core Bond Index</t>
  </si>
  <si>
    <t>Morningstar Japan 5-10 Yr Core Bond Index</t>
  </si>
  <si>
    <t>Morningstar Japan Core Bond Index</t>
  </si>
  <si>
    <t>Morningstar UK 10+ Yr Core Bond Index</t>
  </si>
  <si>
    <t>Morningstar UK 1-3 Yr Core Bond Index</t>
  </si>
  <si>
    <t>Morningstar UK 1-5 Yr Core Bond Index</t>
  </si>
  <si>
    <t>Morningstar UK 5-10 Yr Core Bond Index</t>
  </si>
  <si>
    <t>Morningstar UK Core Bond Index</t>
  </si>
  <si>
    <t>Morningstar Japan Corporate Bond Index</t>
  </si>
  <si>
    <t>Morningstar UK Corporate Bond Index</t>
  </si>
  <si>
    <t>Morningstar Canada Government and Provincial Bond Index</t>
  </si>
  <si>
    <t>Morningstar Canada Treasury Bond Index</t>
  </si>
  <si>
    <t>Morningstar Eurozone 1-3 Yr Treasury Bond Index</t>
  </si>
  <si>
    <t>Morningstar Eurozone 5-7 Yr Treasury Bond Index</t>
  </si>
  <si>
    <t>Morningstar Eurozone Treasury Bond Index</t>
  </si>
  <si>
    <t>Morningstar Eurozone Treasury Inflation-Linked Securities Index</t>
  </si>
  <si>
    <t>Morningstar Japan Treasury Bond Index</t>
  </si>
  <si>
    <t>Morningstar Japan Treasury Inflation-Linked Securities Index</t>
  </si>
  <si>
    <t>Morningstar UK Treasury Inflation-Linked Securities Index</t>
  </si>
  <si>
    <t>Morningstar Eurozone Cash Index</t>
  </si>
  <si>
    <t>Morningstar Japan Cash Index</t>
  </si>
  <si>
    <t>Morningstar Emerging Markets Infrastructure Bond Index</t>
  </si>
  <si>
    <t>Morningstar US 10+ Yr Core Bond Index</t>
  </si>
  <si>
    <t>Morningstar US 1-3 Yr Core Bond Index</t>
  </si>
  <si>
    <t>Morningstar US 5-10 Yr Core Bond Index</t>
  </si>
  <si>
    <t>Morningstar US 10+ Yr Composite Government and Agency Bond Index</t>
  </si>
  <si>
    <t>Morningstar US 5-10 Yr Composite Government and Agency Bond Index</t>
  </si>
  <si>
    <t>Morningstar US Composite Government and Agency Bond Index</t>
  </si>
  <si>
    <t>Morningstar US 1-5 Yr Treasury Inflation-Protected Securities Index</t>
  </si>
  <si>
    <t>Morningstar US Cash Index</t>
  </si>
  <si>
    <t>Morningstar US Asset-Backed Securities Index</t>
  </si>
  <si>
    <t>Morningstar US Mortgage-Backed Securities Index</t>
  </si>
  <si>
    <t>Morningstar US Core Bond New Index</t>
  </si>
  <si>
    <t>Morningstar US Corporate Bond New Index</t>
  </si>
  <si>
    <t>Morningstar Emerging Markets Sovereign Bond New Index</t>
  </si>
  <si>
    <t>Morningstar Diversified Futures Index</t>
  </si>
  <si>
    <t>Morningstar Medalist Europe Equity Funds Index</t>
  </si>
  <si>
    <t>Morningstar Medalist Europe Fixed-Income Funds Index</t>
  </si>
  <si>
    <t>Morningstar Azimut Italy Allocation Funds Index</t>
  </si>
  <si>
    <t>Morningstar Azimut Italy All Funds Index</t>
  </si>
  <si>
    <t>Morningstar Azimut Italy Alternatives Funds Index</t>
  </si>
  <si>
    <t>Morningstar Azimut Italy Capital-Protected Funds Index</t>
  </si>
  <si>
    <t>Morningstar Azimut Italy Equity Funds Index</t>
  </si>
  <si>
    <t>Morningstar Azimut Italy Fixed-Income Funds Index</t>
  </si>
  <si>
    <t>Morningstar Indexes - Reconstitution, Rebalance and Proforma Schedule</t>
  </si>
  <si>
    <t>Current Date</t>
  </si>
  <si>
    <r>
      <rPr>
        <sz val="12"/>
        <color theme="1"/>
        <rFont val="Morningstar 1"/>
        <family val="2"/>
      </rPr>
      <t xml:space="preserve">1. The Portfolio goes effective at the open of the effective date
2. The proforma files are delivered after the market close of a given date after adjusting for the corporate actions
3. The reconstitution and rebalance dates in the excel are populated using formulae by taking current system date as reference. If you would like to see the reconstitution and rebalance date for some other date, please change the date in the "Green Coloured Cell" in this sheet (Cell - L5). For Example, if you would like to know what would be upcoming reconstitution and rebalance date standing on 31-Mar-2019, then change the date in cell L5 to 31-Mar-2019. It will work for the future date as well.
4. Interpretation of Dates in the Excel
        a) The upcoming reconstitution and rebalance date is mentioned in the excel
        b) If an Index has same reconstitution and rebalance frequency, then only the reconstitution date is mentioned because Indexes that are reconstituted are rebalanced automatically. E.g. Morningstar Australia Dividend Yield Focus Index (semi-annual reconstitution and rebalance)
        c) If an Index has different reconstitution and rebalance frequency, then both the reconstitution and rebalance date are mentioned. Sometime Indexes might have the same date for the reconstitution and rebalance if the upcoming period is the reconstitution period. E.g. Morningstar Global Markets Index (Semi-Annual Reconstitution &amp; Quarterly Rebalance) will have same date on rebalance and reconstituion if the upcoming period is December/June
</t>
    </r>
    <r>
      <rPr>
        <sz val="11"/>
        <color theme="1"/>
        <rFont val="Calibri"/>
        <family val="2"/>
        <scheme val="minor"/>
      </rPr>
      <t xml:space="preserve">
</t>
    </r>
  </si>
  <si>
    <t>Proforma* Start Date</t>
  </si>
  <si>
    <t>*Proforma Files for Fixed Income indexes are available throughout the month. The Proforma Start Date indicates the “rebalancing lock-out date” , post which changes are not made to the proforma portfolio</t>
  </si>
  <si>
    <t>P00010552A</t>
  </si>
  <si>
    <t>Morningstar Global ex-Japan Treasury Bond Sustainability Index</t>
  </si>
  <si>
    <t>Morningstar Global Treasury Bond Sustainability Index</t>
  </si>
  <si>
    <t>Morningstar Switzerland Corporate Bond Index</t>
  </si>
  <si>
    <t>Morningstar US 1-10 Yr Core Bond Index</t>
  </si>
  <si>
    <t>Morningstar Cash Index</t>
  </si>
  <si>
    <t>Morningstar Emerging Markets Composite Bond GR Hedged Index</t>
  </si>
  <si>
    <t>Morningstar Global ex-Canada Core Bond GR Hedged Index</t>
  </si>
  <si>
    <t>Morningstar Global ex-Eurozone Core Bond GR Hedged Index</t>
  </si>
  <si>
    <t>Morningstar Global ex-Japan Core Bond GR Hedged Index</t>
  </si>
  <si>
    <t>Morningstar Global ex-UK Core Bond GR Hedged Index</t>
  </si>
  <si>
    <t>Morningstar Global ex-US Core Bond GR Hedged Index</t>
  </si>
  <si>
    <t>Morningstar Global Core Bond GR Hedged Index</t>
  </si>
  <si>
    <t>Morningstar Global ex-Australia Core Bond GR Hedged Index</t>
  </si>
  <si>
    <t>Morningstar China USD Broad Market Bond GR Hedged Index</t>
  </si>
  <si>
    <t>Morningstar Asia USD Broad Market Bond GR Hedged Index</t>
  </si>
  <si>
    <t>Morningstar Emerging Markets Corporate Bond GR Hedged Index</t>
  </si>
  <si>
    <t>Morningstar US Corporate Bond Sustainability TR Hedged Index</t>
  </si>
  <si>
    <t>Morningstar Emerging Markets High-Yield Corporate Bond GR Hedged Index</t>
  </si>
  <si>
    <t>Morningstar Eurozone 1-5 Yr Corporate Bond GR Hedged Index</t>
  </si>
  <si>
    <t>Morningstar New Zealand Treasury Bond GR Hedged Index</t>
  </si>
  <si>
    <t>Morningstar New Zealand Cash GR Hedged Index</t>
  </si>
  <si>
    <t>Morningstar Canada High-Yield Bond GR Hedged Index</t>
  </si>
  <si>
    <t>Morningstar Australia High-Yield Bond GR Hedged Index</t>
  </si>
  <si>
    <t>Morningstar Emerging Markets High-Yield Bond GR Hedged Index</t>
  </si>
  <si>
    <t>Morningstar Eurozone High-Yield Bond GR Hedged Index</t>
  </si>
  <si>
    <t>Morningstar Japan High-Yield Bond GR Hedged Index</t>
  </si>
  <si>
    <t>Morningstar UK High-Yield Bond GR Hedged Index</t>
  </si>
  <si>
    <t>Morningstar US High-Yield Bond TR Hedged Index</t>
  </si>
  <si>
    <t>Morningstar Global High-Yield Bond GR Hedged Index</t>
  </si>
  <si>
    <t>Morningstar Lifetime Agg 2050 4PM Index</t>
  </si>
  <si>
    <t>Morningstar Lifetime Agg 2000 4PM Index</t>
  </si>
  <si>
    <t>Morningstar Lifetime Agg 2005 4PM Index</t>
  </si>
  <si>
    <t>Morningstar Lifetime Agg 2010 4PM Index</t>
  </si>
  <si>
    <t>Morningstar Lifetime Agg 2015 4PM Index</t>
  </si>
  <si>
    <t>Morningstar Lifetime Agg 2020 4PM Index</t>
  </si>
  <si>
    <t>Morningstar Lifetime Agg 2025 4PM Index</t>
  </si>
  <si>
    <t>Morningstar Lifetime Agg 2030 4PM Index</t>
  </si>
  <si>
    <t>Morningstar Lifetime Agg 2035 4PM Index</t>
  </si>
  <si>
    <t>Morningstar Lifetime Agg 2040 4PM Index</t>
  </si>
  <si>
    <t>Morningstar Lifetime Agg 2045 4PM Index</t>
  </si>
  <si>
    <t>Morningstar Lifetime Agg 2055 4PM Index</t>
  </si>
  <si>
    <t>Morningstar Lifetime Agg 2060 4PM Index</t>
  </si>
  <si>
    <t>Morningstar Lifetime Agg 2065 4PM Index</t>
  </si>
  <si>
    <t>Morningstar Lifetime Agg Incm 4PM Index</t>
  </si>
  <si>
    <t>Morningstar Lifetime Con 2000 4PM Index</t>
  </si>
  <si>
    <t>Morningstar Lifetime Con 2005 4PM Index</t>
  </si>
  <si>
    <t>Morningstar Lifetime Con 2010 4PM Index</t>
  </si>
  <si>
    <t>Morningstar Lifetime Con 2015 4PM Index</t>
  </si>
  <si>
    <t>Morningstar Lifetime Con 2020 4PM Index</t>
  </si>
  <si>
    <t>Morningstar Lifetime Con 2025 4PM Index</t>
  </si>
  <si>
    <t>Morningstar Lifetime Con 2030 4PM Index</t>
  </si>
  <si>
    <t>Morningstar Lifetime Con 2035 4PM Index</t>
  </si>
  <si>
    <t>Morningstar Lifetime Con 2040 4PM Index</t>
  </si>
  <si>
    <t>Morningstar Lifetime Con 2045 4PM Index</t>
  </si>
  <si>
    <t>Morningstar Lifetime Con 2050 4PM Index</t>
  </si>
  <si>
    <t>Morningstar Lifetime Con 2055 4PM Index</t>
  </si>
  <si>
    <t>Morningstar Lifetime Con 2060 4PM Index</t>
  </si>
  <si>
    <t>Morningstar Lifetime Con 2065 4PM Index</t>
  </si>
  <si>
    <t>Morningstar Lifetime Con Incm 4PM Index</t>
  </si>
  <si>
    <t>Morningstar Lifetime Mod 2000 4PM Index</t>
  </si>
  <si>
    <t>Morningstar Lifetime Mod 2005 4PM Index</t>
  </si>
  <si>
    <t>Morningstar Lifetime Mod 2010 4PM Index</t>
  </si>
  <si>
    <t>Morningstar Lifetime Mod 2015 4PM Index</t>
  </si>
  <si>
    <t>Morningstar Lifetime Mod 2020 4PM Index</t>
  </si>
  <si>
    <t>Morningstar Lifetime Mod 2025 4PM Index</t>
  </si>
  <si>
    <t>Morningstar Lifetime Mod 2030 4PM Index</t>
  </si>
  <si>
    <t>Morningstar Lifetime Mod 2035 4PM Index</t>
  </si>
  <si>
    <t>Morningstar Lifetime Mod 2040 4PM Index</t>
  </si>
  <si>
    <t>Morningstar Lifetime Mod 2045 4PM Index</t>
  </si>
  <si>
    <t>Morningstar Lifetime Mod 2050 4PM Index</t>
  </si>
  <si>
    <t>Morningstar Lifetime Mod 2055 4PM Index</t>
  </si>
  <si>
    <t>Morningstar Lifetime Mod 2060 4PM Index</t>
  </si>
  <si>
    <t>Morningstar Lifetime Mod 2065 4PM Index</t>
  </si>
  <si>
    <t>Morningstar Lifetime Mod Incm 4PM Index</t>
  </si>
  <si>
    <t>Target Allocation Indexes</t>
  </si>
  <si>
    <t>Morningstar Euro Aggressive Global Target Allocation Index</t>
  </si>
  <si>
    <t>Morningstar Euro Aggressive Target Allocation Index</t>
  </si>
  <si>
    <t>Morningstar Euro Cautious Global Target Allocation Index</t>
  </si>
  <si>
    <t>Morningstar Euro Cautious Target Allocation Index</t>
  </si>
  <si>
    <t>Morningstar Euro Moderate Global Target Allocation Index</t>
  </si>
  <si>
    <t>Morningstar Euro Moderate Target Allocation Index</t>
  </si>
  <si>
    <t>Morningstar UK Cautious Target Allocation Index</t>
  </si>
  <si>
    <t>Morningstar UK Moderately Cautious Target Allocation Index</t>
  </si>
  <si>
    <t>Morningstar UK Moderate Target Allocation Index</t>
  </si>
  <si>
    <t>Morningstar UK Moderately Adventurous Target Allocation Index</t>
  </si>
  <si>
    <t>Morningstar UK Adventurous Target Allocation Index</t>
  </si>
  <si>
    <t>Morningstar Canada Fixed Income Target Allocation Index</t>
  </si>
  <si>
    <t>Morningstar Canada Neutral Target Allocation Index</t>
  </si>
  <si>
    <t>Morningstar Canada Equity Target Allocation Index</t>
  </si>
  <si>
    <t>Morningstar Canada Fixed Income Global Target Allocation Index</t>
  </si>
  <si>
    <t>Morningstar Canada Neutral Global Target Allocation Index</t>
  </si>
  <si>
    <t>Morningstar Canada Equity Global Target Allocation Index</t>
  </si>
  <si>
    <t>Morningstar US Conservative Target Allocation Index</t>
  </si>
  <si>
    <t>Morningstar US Moderately Conservative Target Allocation Index</t>
  </si>
  <si>
    <t>Morningstar US Moderate Target Allocation Index</t>
  </si>
  <si>
    <t>Morningstar US Moderately Aggressive Target Allocation Index</t>
  </si>
  <si>
    <t>Morningstar US Aggressive Target Allocation Index</t>
  </si>
  <si>
    <t>Morningstar Japan Aggressive Target Allocation NR JPY</t>
  </si>
  <si>
    <t>Morningstar Japan Moderately Aggressive Target Allocation NR JPY</t>
  </si>
  <si>
    <t>Morningstar Japan Moderate Target Allocation NR JPY</t>
  </si>
  <si>
    <t>Morningstar Japan Moderately Conservative Target Allocation NR JPY</t>
  </si>
  <si>
    <t>Morningstar Japan Conservative Target Allocation NR JPY</t>
  </si>
  <si>
    <t>Morningstar Medalist China Equity Funds Index</t>
  </si>
  <si>
    <t>Morningstar Medalist China Fixed-Income Funds Index</t>
  </si>
  <si>
    <t>Morningstar Asia 50/50 Index</t>
  </si>
  <si>
    <t>Morningstar China 50/50 Index</t>
  </si>
  <si>
    <t>Morningstar Korea 60/40 Index</t>
  </si>
  <si>
    <t>Morningstar Global 20/80 Index</t>
  </si>
  <si>
    <t>Morningstar Global 60/40 Index</t>
  </si>
  <si>
    <t>P000000053</t>
  </si>
  <si>
    <t>P000000056</t>
  </si>
  <si>
    <t>P000000057</t>
  </si>
  <si>
    <t>P000001094</t>
  </si>
  <si>
    <t>Morningstar Diversified Alternatives</t>
  </si>
  <si>
    <t>Morningstar Diversified Commodity Exposure Index</t>
  </si>
  <si>
    <t>P000001092</t>
  </si>
  <si>
    <t>P000001093</t>
  </si>
  <si>
    <t>P000000098</t>
  </si>
  <si>
    <t>Morningstar NEXUS Hedge Fund Replication Index</t>
  </si>
  <si>
    <t>Morningstar UK Pension Index</t>
  </si>
  <si>
    <t>Benchmark Lifetime Allocation Aggressive 2000 Index</t>
  </si>
  <si>
    <t>Benchmark Lifetime Allocation Aggressive 2005 Index</t>
  </si>
  <si>
    <t>Benchmark Lifetime Allocation Aggressive 2010 Index</t>
  </si>
  <si>
    <t>Benchmark Lifetime Allocation Aggressive 2015 Index</t>
  </si>
  <si>
    <t>Benchmark Lifetime Allocation Aggressive 2020 Index</t>
  </si>
  <si>
    <t>Benchmark Lifetime Allocation Aggressive 2025 Index</t>
  </si>
  <si>
    <t>Benchmark Lifetime Allocation Aggressive 2030 Index</t>
  </si>
  <si>
    <t>Benchmark Lifetime Allocation Aggressive 2035 Index</t>
  </si>
  <si>
    <t>Benchmark Lifetime Allocation Aggressive 2040 Index</t>
  </si>
  <si>
    <t>Benchmark Lifetime Allocation Aggressive 2045 Index</t>
  </si>
  <si>
    <t>Benchmark Lifetime Allocation Aggressive 2050 Index</t>
  </si>
  <si>
    <t>Benchmark Lifetime Allocation Aggressive 2055 Index</t>
  </si>
  <si>
    <t>Benchmark Lifetime Allocation Aggressive 2060 Index</t>
  </si>
  <si>
    <t>Benchmark Lifetime Allocation Aggressive Income Index</t>
  </si>
  <si>
    <t>Benchmark Lifetime Allocation Conservative 2000 Index</t>
  </si>
  <si>
    <t>Benchmark Lifetime Allocation Conservative 2005 Index</t>
  </si>
  <si>
    <t>Benchmark Lifetime Allocation Conservative 2010 Index</t>
  </si>
  <si>
    <t>Benchmark Lifetime Allocation Conservative 2015 Index</t>
  </si>
  <si>
    <t>Benchmark Lifetime Allocation Conservative 2020 Index</t>
  </si>
  <si>
    <t>Benchmark Lifetime Allocation Conservative 2025 Index</t>
  </si>
  <si>
    <t>Benchmark Lifetime Allocation Conservative 2030 Index</t>
  </si>
  <si>
    <t>Morningstar US Large-Mid Cap Broad Growth Index</t>
  </si>
  <si>
    <t>Morningstar US Large-Mid Cap Broad Value Index</t>
  </si>
  <si>
    <t>Morningstar US Large-Mid Cap Broad Growth Capped Index</t>
  </si>
  <si>
    <t>Morningstar US Market Extended Index</t>
  </si>
  <si>
    <t>Morningstar US Mid Cap Broad Growth Index</t>
  </si>
  <si>
    <t>Morningstar US Mid Cap Broad Value Index</t>
  </si>
  <si>
    <t>Morningstar US Small Cap Broad Growth Extended Index</t>
  </si>
  <si>
    <t>Morningstar US Small Cap Broad Value Extended Index</t>
  </si>
  <si>
    <t>Morningstar US Small Cap Extended Index</t>
  </si>
  <si>
    <t>Morningstar US Market Broad Growth Extended Index</t>
  </si>
  <si>
    <t>Morningstar US Large Cap Broad Growth Index</t>
  </si>
  <si>
    <t>Morningstar US Large Cap Broad Value Index</t>
  </si>
  <si>
    <t>Morningstar US Market Broad Value Extended Index</t>
  </si>
  <si>
    <t>Morningstar US Small-Mid Cap Extended Index</t>
  </si>
  <si>
    <t>Morningstar US Small-Mid Cap Broad Growth Extended Index</t>
  </si>
  <si>
    <t>Morningstar US Small-Mid Broad Value Extended Index</t>
  </si>
  <si>
    <t>Morningstar Emerging Markets Europe Target Market Exposure 5/10/40 Index</t>
  </si>
  <si>
    <t>Morningstar Global ex US Target Market Exposure Index</t>
  </si>
  <si>
    <t>Morningstar Canada Gender Diversity Index</t>
  </si>
  <si>
    <t>Morningstar Developed Europe Gender Diversity Index</t>
  </si>
  <si>
    <t>Morningstar Developed Markets Gender Diversity Index</t>
  </si>
  <si>
    <t>Morningstar Japan Gender Diversity Index</t>
  </si>
  <si>
    <t>Morningstar UK Gender Diversity Index</t>
  </si>
  <si>
    <t>Morningstar US Gender Diversity Index</t>
  </si>
  <si>
    <t>Morningstar Kuwait Index</t>
  </si>
  <si>
    <t>Morningstar US Sustainability Moat Focus Index</t>
  </si>
  <si>
    <t>Morningstar Developed Markets Europe Sustainability Moat Focus Index</t>
  </si>
  <si>
    <t>Morningstar Developed Markets Sustainability Moat Focus Index</t>
  </si>
  <si>
    <t>Morningstar Global Markets ex-US Sustainability Moat Focus Index</t>
  </si>
  <si>
    <t>Morningstar Global Markets Sustainability Moat Focus Index</t>
  </si>
  <si>
    <t>Morningstar US Large Cap Select Index</t>
  </si>
  <si>
    <t>Morningstar US Exponential Technologies Healthcare Index</t>
  </si>
  <si>
    <t>Morningstar Global Digital Infrastructure &amp; Connectivity Index</t>
  </si>
  <si>
    <t>Morningstar Global ex-Fossil Fuels Index</t>
  </si>
  <si>
    <t>P00000102A</t>
  </si>
  <si>
    <t>Morningstar Canada Dividend Target 30 MDR</t>
  </si>
  <si>
    <t>Morningstar Asia Exp Tech</t>
  </si>
  <si>
    <t>Morningstar Eurozone 50 Equal Weight Index</t>
  </si>
  <si>
    <t>Morningstar US Small Cap Lifetime Index</t>
  </si>
  <si>
    <t>Morningstar US Large-Mid Lifetime Index</t>
  </si>
  <si>
    <t>Morningstar Global Target Market Exposure Responsible Index</t>
  </si>
  <si>
    <t>Morningstar Developed Europe Large Cap Target Market Exposure Index</t>
  </si>
  <si>
    <t>Morningstar Developed Markets Asia Pacific Target Market Exposure Select Index</t>
  </si>
  <si>
    <t>Morningstar North America Target Market Exposure Index</t>
  </si>
  <si>
    <t>Morningstar Nordic Target Market Exposure Index</t>
  </si>
  <si>
    <t>Morningstar Developed Europe ex-UK Target Market Exposure Index</t>
  </si>
  <si>
    <t>Morningstar China Target Market Exposure 5/10/40 Index</t>
  </si>
  <si>
    <t>Morningstar Emerging Markets Americas Target Market Exposure Index</t>
  </si>
  <si>
    <t>Morningstar India Target Market Exposure 5/10/40 Index</t>
  </si>
  <si>
    <t>Morningstar Emerging Markets Americas Target Market Exposure 5/10/40 Index</t>
  </si>
  <si>
    <t>Morningstar Developed Markets ex-Switzerland Target Market Exposure Index</t>
  </si>
  <si>
    <t>Morningstar US Mid Cap Target Market Exposure Extended Index</t>
  </si>
  <si>
    <t>Morningstar US Large Cap Target Market Exposure Index</t>
  </si>
  <si>
    <t>Morningstar US Small Cap Target Market Exposure Extended Index</t>
  </si>
  <si>
    <t>Morningstar Developed Europe ex-Switzerland Target Market Exposure Index</t>
  </si>
  <si>
    <t>Morningstar Global ex-Switzerland Target Market Exposure Index</t>
  </si>
  <si>
    <t>Morningstar Developed Europe Dividend Yield &gt;2.5% Index</t>
  </si>
  <si>
    <t>Morningstar Developed Markets Dividend Yield &gt;3% Index</t>
  </si>
  <si>
    <t>Morningstar Developed Markets Big Data &amp; Robotics 50 Index</t>
  </si>
  <si>
    <t>Morningstar Developed Markets ex-Japan Gender Diversity Index</t>
  </si>
  <si>
    <t>Morningstar Canada Sustainability Extended Index</t>
  </si>
  <si>
    <t>Morningstar Developed Markets ex-North America Sustainability Extended Index</t>
  </si>
  <si>
    <t>Morningstar Sweden Sustainability Select 70 Index</t>
  </si>
  <si>
    <t>Morningstar Developed Europe Renewable Energy Index</t>
  </si>
  <si>
    <t>Morningstar Developed Europe Renewable Energy 30 Index</t>
  </si>
  <si>
    <t>Morningstar Developed Markets Renewable Energy Index</t>
  </si>
  <si>
    <t>Morningstar US Sustainability Extended Index</t>
  </si>
  <si>
    <t>Morningstar Global Markets Renewable Energy Index</t>
  </si>
  <si>
    <t>Morningstar US REIT Yield Focus Index</t>
  </si>
  <si>
    <t>Morningstar Europe REIT Yield Focus Index</t>
  </si>
  <si>
    <t>Morningstar Pitchbook Developed Markets Listed Private Equity Select Index</t>
  </si>
  <si>
    <t>Morningstar Pitchbook Developed Markets Listed Private Equity Index</t>
  </si>
  <si>
    <t>Morningstar Asia Pacific REIT Yield Focus Index</t>
  </si>
  <si>
    <t>Morningstar Global Markets ex-Australia REIT Index</t>
  </si>
  <si>
    <t>Morningstar Developed Europe REIT Index</t>
  </si>
  <si>
    <t>Morningstar Global Markets ex-Canada Index</t>
  </si>
  <si>
    <t>Morningstar Global Markets ex-Europe Index</t>
  </si>
  <si>
    <t>Morningstar Global Markets ex-UK Index</t>
  </si>
  <si>
    <t>Morningstar Developed Markets ex-Europe Index</t>
  </si>
  <si>
    <t>Morningstar Developed Markets ex-UK Index</t>
  </si>
  <si>
    <t>Morningstar Emerging Markets ex-Europe Index</t>
  </si>
  <si>
    <t>Morningstar Asia Basic Materials Index</t>
  </si>
  <si>
    <t>Morningstar Asia Communication Services Index</t>
  </si>
  <si>
    <t>Morningstar Asia Consumer Cyclical Index</t>
  </si>
  <si>
    <t>Morningstar Asia Consumer Defensive Index</t>
  </si>
  <si>
    <t>Morningstar Asia Energy Index</t>
  </si>
  <si>
    <t>Morningstar Asia Financial Services Index</t>
  </si>
  <si>
    <t>Morningstar Asia Healthcare Index</t>
  </si>
  <si>
    <t>Morningstar Asia Industrials Index</t>
  </si>
  <si>
    <t>Morningstar Asia Pacific REIT Index</t>
  </si>
  <si>
    <t>Morningstar Asia Real Estate Index</t>
  </si>
  <si>
    <t>Morningstar Asia Technology Index</t>
  </si>
  <si>
    <t>Morningstar Asia Utilities Index</t>
  </si>
  <si>
    <t>Morningstar Developed Markets Europe Small Cap Index</t>
  </si>
  <si>
    <t>Morningstar Developed Markets ex-Japan Large-Mid Cap Index</t>
  </si>
  <si>
    <t>Morningstar Japan Small Cap Index</t>
  </si>
  <si>
    <t>Morningstar Global Banks-Regional Index</t>
  </si>
  <si>
    <t>Morningstar Global Broadcasting Index</t>
  </si>
  <si>
    <t>Morningstar Global Consulting Services Index</t>
  </si>
  <si>
    <t>Morningstar Global Electrical Equipment &amp; Parts Index</t>
  </si>
  <si>
    <t>Morningstar Global Entertainment Index</t>
  </si>
  <si>
    <t>Morningstar Global Financial Conglomerates Index</t>
  </si>
  <si>
    <t>Morningstar Global Internet Retail Index</t>
  </si>
  <si>
    <t>Morningstar Global Other Precious Metals &amp; Mining Index</t>
  </si>
  <si>
    <t>Morningstar Global Real Estate-Diversified Index</t>
  </si>
  <si>
    <t>Morningstar Global REIT-Mortgage Index</t>
  </si>
  <si>
    <t>Morningstar Global REIT-Specialty Index</t>
  </si>
  <si>
    <t>Morningstar Global Thermal Coal Index</t>
  </si>
  <si>
    <t>Morningstar Global Travel Services Index</t>
  </si>
  <si>
    <t>Morningstar Global Utilities-Renewable Index</t>
  </si>
  <si>
    <t>Morningstar Global Building Products &amp; Equipment Index</t>
  </si>
  <si>
    <t>Morningstar Canada Domestic Index</t>
  </si>
  <si>
    <t>Morningstar Developed Markets Electric &amp; Autonomous Vehicles 30 Index</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</si>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</sst>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1"/>
      <color theme="1"/>
      <name val="Calibri"/>
      <family val="2"/>
      <scheme val="minor"/>
    </font>
    <font>
      <b/>
      <sz val="14"/>
      <color theme="0"/>
      <name val="Morningstar 1"/>
      <family val="2"/>
    </font>
    <font>
      <b/>
      <sz val="12"/>
      <color theme="0"/>
      <name val="Morningstar 1"/>
      <family val="2"/>
    </font>
    <font>
      <sz val="11"/>
      <name val="Morningstar 1"/>
      <family val="2"/>
    </font>
    <font>
      <sz val="11"/>
      <color theme="1"/>
      <name val="Morningstar 1"/>
      <family val="2"/>
    </font>
    <font>
      <b/>
      <sz val="11"/>
      <color theme="1"/>
      <name val="Morningstar 1"/>
      <family val="2"/>
    </font>
    <font>
      <sz val="12"/>
      <color theme="1"/>
      <name val="Morningstar 1"/>
      <family val="2"/>
    </font>
    <font>
      <b/>
      <sz val="20"/>
      <color theme="1"/>
      <name val="Morningstar 1"/>
      <family val="2"/>
    </font>
    <font>
      <b/>
      <sz val="12"/>
      <color theme="1"/>
      <name val="Morningstar 1"/>
      <family val="2"/>
    </font>
    <font>
      <sz val="14"/>
      <color theme="1"/>
      <name val="Morningstar 1"/>
      <family val="2"/>
    </font>
    <font>
      <sz val="10"/>
      <color theme="1"/>
      <name val="Morningstar 1"/>
      <family val="2"/>
    </font>
  </fonts>
  <fills count="4">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7">
    <xf numFmtId="0" fontId="0" fillId="0" borderId="0" xfId="0"/>
    <xf numFmtId="0" fontId="3" fillId="0" borderId="2" xfId="0" applyFont="1" applyFill="1" applyBorder="1" applyAlignment="1">
      <alignment horizontal="left"/>
    </xf>
    <xf numFmtId="0" fontId="4" fillId="0" borderId="2" xfId="0" applyFont="1" applyFill="1" applyBorder="1" applyAlignment="1">
      <alignment horizontal="center" vertical="center"/>
    </xf>
    <xf numFmtId="15" fontId="4" fillId="0" borderId="2" xfId="0" applyNumberFormat="1" applyFont="1" applyFill="1" applyBorder="1" applyAlignment="1">
      <alignment horizontal="center" vertical="center"/>
    </xf>
    <xf numFmtId="0" fontId="1" fillId="2" borderId="12" xfId="0" applyFont="1" applyFill="1" applyBorder="1" applyAlignment="1">
      <alignment vertical="center"/>
    </xf>
    <xf numFmtId="0" fontId="2" fillId="2" borderId="13"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4" fillId="0" borderId="18" xfId="0" applyFont="1" applyFill="1" applyBorder="1" applyAlignment="1">
      <alignment horizontal="left"/>
    </xf>
    <xf numFmtId="0" fontId="4" fillId="0" borderId="19" xfId="0" applyFont="1" applyFill="1" applyBorder="1" applyAlignment="1">
      <alignment horizontal="center" vertical="center"/>
    </xf>
    <xf numFmtId="15" fontId="4" fillId="0" borderId="19" xfId="0" applyNumberFormat="1" applyFont="1" applyFill="1" applyBorder="1" applyAlignment="1">
      <alignment horizontal="center" vertical="center"/>
    </xf>
    <xf numFmtId="0" fontId="4" fillId="0" borderId="7" xfId="0" applyFont="1" applyFill="1" applyBorder="1" applyAlignment="1">
      <alignment horizontal="left"/>
    </xf>
    <xf numFmtId="0" fontId="3" fillId="0" borderId="8" xfId="0" applyFont="1" applyFill="1" applyBorder="1" applyAlignment="1">
      <alignment horizontal="left"/>
    </xf>
    <xf numFmtId="0" fontId="4" fillId="0" borderId="8" xfId="0" applyFont="1" applyFill="1" applyBorder="1" applyAlignment="1">
      <alignment horizontal="center" vertical="center"/>
    </xf>
    <xf numFmtId="15" fontId="4" fillId="0" borderId="8"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0" xfId="0" applyFont="1" applyFill="1" applyBorder="1" applyAlignment="1">
      <alignment horizontal="left"/>
    </xf>
    <xf numFmtId="0" fontId="3" fillId="0" borderId="1" xfId="0" applyFont="1" applyFill="1" applyBorder="1" applyAlignment="1">
      <alignment horizontal="left"/>
    </xf>
    <xf numFmtId="0" fontId="4" fillId="0" borderId="1" xfId="0" applyFont="1" applyFill="1" applyBorder="1" applyAlignment="1">
      <alignment horizontal="center" vertical="center"/>
    </xf>
    <xf numFmtId="15" fontId="4" fillId="0" borderId="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7" fillId="0" borderId="0" xfId="0" applyFont="1"/>
    <xf numFmtId="164" fontId="0" fillId="0" borderId="0" xfId="0" applyNumberFormat="1"/>
    <xf numFmtId="164" fontId="8" fillId="0" borderId="0" xfId="0" applyNumberFormat="1" applyFont="1" applyAlignment="1">
      <alignment horizontal="left"/>
    </xf>
    <xf numFmtId="15" fontId="9" fillId="0" borderId="0" xfId="0" applyNumberFormat="1" applyFont="1"/>
    <xf numFmtId="0" fontId="0" fillId="0" borderId="0" xfId="0" applyAlignment="1">
      <alignment horizontal="left"/>
    </xf>
    <xf numFmtId="0" fontId="4" fillId="0" borderId="2" xfId="0" applyFont="1" applyFill="1" applyBorder="1" applyAlignment="1">
      <alignment horizontal="left"/>
    </xf>
    <xf numFmtId="0" fontId="4" fillId="0" borderId="18" xfId="0" applyFont="1" applyFill="1" applyBorder="1" applyAlignment="1">
      <alignment horizontal="left" vertical="center"/>
    </xf>
    <xf numFmtId="0" fontId="4" fillId="0" borderId="2" xfId="0" applyFont="1" applyFill="1" applyBorder="1" applyAlignment="1">
      <alignment horizontal="left" vertical="center"/>
    </xf>
    <xf numFmtId="0" fontId="0" fillId="0" borderId="2" xfId="0" applyBorder="1" applyAlignment="1">
      <alignment horizontal="left" vertical="top" wrapText="1"/>
    </xf>
    <xf numFmtId="0" fontId="5" fillId="0" borderId="2" xfId="0" applyFont="1" applyBorder="1"/>
    <xf numFmtId="0" fontId="5" fillId="0" borderId="18" xfId="0" applyFont="1" applyFill="1" applyBorder="1" applyAlignment="1">
      <alignment horizontal="left" vertical="center"/>
    </xf>
    <xf numFmtId="0" fontId="5" fillId="0" borderId="2" xfId="0" applyFont="1" applyFill="1" applyBorder="1" applyAlignment="1">
      <alignment horizontal="left" vertical="center"/>
    </xf>
    <xf numFmtId="0" fontId="5" fillId="0" borderId="19"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1" fillId="2" borderId="2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4" fillId="0" borderId="0" xfId="0" applyFont="1"/>
    <xf numFmtId="0" fontId="4" fillId="0" borderId="0" xfId="0" applyFont="1" applyAlignment="1">
      <alignment horizontal="left"/>
    </xf>
    <xf numFmtId="0" fontId="4" fillId="0" borderId="18" xfId="0" applyFont="1" applyBorder="1" applyAlignment="1">
      <alignment horizontal="left"/>
    </xf>
    <xf numFmtId="0" fontId="3" fillId="0" borderId="2" xfId="0" applyFont="1" applyBorder="1" applyAlignment="1">
      <alignment horizontal="left"/>
    </xf>
    <xf numFmtId="0" fontId="4" fillId="0" borderId="2" xfId="0" applyFont="1" applyBorder="1" applyAlignment="1">
      <alignment horizontal="center" vertical="center"/>
    </xf>
    <xf numFmtId="0" fontId="4" fillId="0" borderId="19" xfId="0" applyFont="1" applyBorder="1" applyAlignment="1">
      <alignment horizontal="center" vertical="center"/>
    </xf>
    <xf numFmtId="1" fontId="4" fillId="0" borderId="2" xfId="0" applyNumberFormat="1" applyFont="1" applyFill="1" applyBorder="1" applyAlignment="1">
      <alignment horizontal="center" vertical="center"/>
    </xf>
    <xf numFmtId="15" fontId="4" fillId="0" borderId="2" xfId="0" applyNumberFormat="1" applyFont="1" applyBorder="1" applyAlignment="1">
      <alignment horizontal="center" vertical="center"/>
    </xf>
    <xf numFmtId="0" fontId="4" fillId="0" borderId="2"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0" xfId="0" applyFont="1" applyAlignment="1">
      <alignment horizontal="center" vertical="center"/>
    </xf>
    <xf numFmtId="14" fontId="10" fillId="0" borderId="0" xfId="0" applyNumberFormat="1" applyFont="1"/>
    <xf numFmtId="0" fontId="10" fillId="0" borderId="0" xfId="0" applyFont="1"/>
    <xf numFmtId="14" fontId="4" fillId="0" borderId="0" xfId="0" applyNumberFormat="1" applyFont="1"/>
    <xf numFmtId="15" fontId="6" fillId="3" borderId="2" xfId="0" applyNumberFormat="1" applyFont="1" applyFill="1" applyBorder="1"/>
  </cellXfs>
  <cellStyles count="1">
    <cellStyle name="Normal" xfId="0" builtinId="0"/>
  </cellStyles>
  <dxfs count="5">
    <dxf>
      <font>
        <strike val="0"/>
        <outline val="0"/>
        <shadow val="0"/>
        <u val="none"/>
        <vertAlign val="baseline"/>
        <sz val="10"/>
        <color theme="1"/>
        <name val="Morningstar 1"/>
        <family val="2"/>
        <scheme val="none"/>
      </font>
    </dxf>
    <dxf>
      <font>
        <strike val="0"/>
        <outline val="0"/>
        <shadow val="0"/>
        <u val="none"/>
        <vertAlign val="baseline"/>
        <color theme="1"/>
        <name val="Morningstar 1"/>
        <family val="2"/>
        <scheme val="none"/>
      </font>
      <alignment horizontal="center" vertical="center" textRotation="0" wrapText="0" indent="0" justifyLastLine="0" shrinkToFit="0" readingOrder="0"/>
    </dxf>
    <dxf>
      <font>
        <strike val="0"/>
        <outline val="0"/>
        <shadow val="0"/>
        <u val="none"/>
        <vertAlign val="baseline"/>
        <sz val="10"/>
        <color theme="1"/>
        <name val="Morningstar 1"/>
        <family val="2"/>
        <scheme val="none"/>
      </font>
    </dxf>
    <dxf>
      <font>
        <strike val="0"/>
        <outline val="0"/>
        <shadow val="0"/>
        <u val="none"/>
        <vertAlign val="baseline"/>
        <sz val="10"/>
        <color theme="1"/>
        <name val="Morningstar 1"/>
        <family val="2"/>
        <scheme val="none"/>
      </font>
      <numFmt numFmtId="19" formatCode="m/d/yyyy"/>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00B56-E39B-4294-95BC-52FF57BEFB2C}" name="Holiday" displayName="Holiday" ref="A1:B4" totalsRowShown="0" headerRowDxfId="1" dataDxfId="0">
  <tableColumns count="2">
    <tableColumn id="1" xr3:uid="{A6D18E1C-EBB5-41F1-BB09-57958E5EBAEB}" name="Date" dataDxfId="3"/>
    <tableColumn id="2" xr3:uid="{13C39EBB-690F-48C4-B575-BD2C42C10F6D}" name="Holidays"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471C-F4CB-45B6-BC9F-84CD05A9759A}">
  <dimension ref="B3:L25"/>
  <sheetViews>
    <sheetView showGridLines="0" tabSelected="1" workbookViewId="0"/>
  </sheetViews>
  <sheetFormatPr defaultRowHeight="15" x14ac:dyDescent="0.25"/>
  <cols>
    <col min="2" max="12" width="10.7109375" customWidth="1"/>
  </cols>
  <sheetData>
    <row r="3" spans="2:12" ht="25.5" x14ac:dyDescent="0.35">
      <c r="B3" s="21" t="s">
        <v>1077</v>
      </c>
    </row>
    <row r="4" spans="2:12" ht="18" x14ac:dyDescent="0.25">
      <c r="B4" s="24"/>
    </row>
    <row r="5" spans="2:12" ht="15.75" x14ac:dyDescent="0.25">
      <c r="B5" s="22"/>
      <c r="J5" s="30" t="s">
        <v>1078</v>
      </c>
      <c r="K5" s="30"/>
      <c r="L5" s="66">
        <f ca="1">TODAY()</f>
        <v>44312</v>
      </c>
    </row>
    <row r="7" spans="2:12" ht="15" customHeight="1" x14ac:dyDescent="0.25">
      <c r="B7" s="29" t="s">
        <v>1079</v>
      </c>
      <c r="C7" s="29"/>
      <c r="D7" s="29"/>
      <c r="E7" s="29"/>
      <c r="F7" s="29"/>
      <c r="G7" s="29"/>
      <c r="H7" s="29"/>
      <c r="I7" s="29"/>
      <c r="J7" s="29"/>
      <c r="K7" s="29"/>
      <c r="L7" s="29"/>
    </row>
    <row r="8" spans="2:12" x14ac:dyDescent="0.25">
      <c r="B8" s="29"/>
      <c r="C8" s="29"/>
      <c r="D8" s="29"/>
      <c r="E8" s="29"/>
      <c r="F8" s="29"/>
      <c r="G8" s="29"/>
      <c r="H8" s="29"/>
      <c r="I8" s="29"/>
      <c r="J8" s="29"/>
      <c r="K8" s="29"/>
      <c r="L8" s="29"/>
    </row>
    <row r="9" spans="2:12" x14ac:dyDescent="0.25">
      <c r="B9" s="29"/>
      <c r="C9" s="29"/>
      <c r="D9" s="29"/>
      <c r="E9" s="29"/>
      <c r="F9" s="29"/>
      <c r="G9" s="29"/>
      <c r="H9" s="29"/>
      <c r="I9" s="29"/>
      <c r="J9" s="29"/>
      <c r="K9" s="29"/>
      <c r="L9" s="29"/>
    </row>
    <row r="10" spans="2:12" x14ac:dyDescent="0.25">
      <c r="B10" s="29"/>
      <c r="C10" s="29"/>
      <c r="D10" s="29"/>
      <c r="E10" s="29"/>
      <c r="F10" s="29"/>
      <c r="G10" s="29"/>
      <c r="H10" s="29"/>
      <c r="I10" s="29"/>
      <c r="J10" s="29"/>
      <c r="K10" s="29"/>
      <c r="L10" s="29"/>
    </row>
    <row r="11" spans="2:12" x14ac:dyDescent="0.25">
      <c r="B11" s="29"/>
      <c r="C11" s="29"/>
      <c r="D11" s="29"/>
      <c r="E11" s="29"/>
      <c r="F11" s="29"/>
      <c r="G11" s="29"/>
      <c r="H11" s="29"/>
      <c r="I11" s="29"/>
      <c r="J11" s="29"/>
      <c r="K11" s="29"/>
      <c r="L11" s="29"/>
    </row>
    <row r="12" spans="2:12" x14ac:dyDescent="0.25">
      <c r="B12" s="29"/>
      <c r="C12" s="29"/>
      <c r="D12" s="29"/>
      <c r="E12" s="29"/>
      <c r="F12" s="29"/>
      <c r="G12" s="29"/>
      <c r="H12" s="29"/>
      <c r="I12" s="29"/>
      <c r="J12" s="29"/>
      <c r="K12" s="29"/>
      <c r="L12" s="29"/>
    </row>
    <row r="13" spans="2:12" x14ac:dyDescent="0.25">
      <c r="B13" s="29"/>
      <c r="C13" s="29"/>
      <c r="D13" s="29"/>
      <c r="E13" s="29"/>
      <c r="F13" s="29"/>
      <c r="G13" s="29"/>
      <c r="H13" s="29"/>
      <c r="I13" s="29"/>
      <c r="J13" s="29"/>
      <c r="K13" s="29"/>
      <c r="L13" s="29"/>
    </row>
    <row r="14" spans="2:12" x14ac:dyDescent="0.25">
      <c r="B14" s="29"/>
      <c r="C14" s="29"/>
      <c r="D14" s="29"/>
      <c r="E14" s="29"/>
      <c r="F14" s="29"/>
      <c r="G14" s="29"/>
      <c r="H14" s="29"/>
      <c r="I14" s="29"/>
      <c r="J14" s="29"/>
      <c r="K14" s="29"/>
      <c r="L14" s="29"/>
    </row>
    <row r="15" spans="2:12" x14ac:dyDescent="0.25">
      <c r="B15" s="29"/>
      <c r="C15" s="29"/>
      <c r="D15" s="29"/>
      <c r="E15" s="29"/>
      <c r="F15" s="29"/>
      <c r="G15" s="29"/>
      <c r="H15" s="29"/>
      <c r="I15" s="29"/>
      <c r="J15" s="29"/>
      <c r="K15" s="29"/>
      <c r="L15" s="29"/>
    </row>
    <row r="16" spans="2:12" x14ac:dyDescent="0.25">
      <c r="B16" s="29"/>
      <c r="C16" s="29"/>
      <c r="D16" s="29"/>
      <c r="E16" s="29"/>
      <c r="F16" s="29"/>
      <c r="G16" s="29"/>
      <c r="H16" s="29"/>
      <c r="I16" s="29"/>
      <c r="J16" s="29"/>
      <c r="K16" s="29"/>
      <c r="L16" s="29"/>
    </row>
    <row r="17" spans="2:12" x14ac:dyDescent="0.25">
      <c r="B17" s="29"/>
      <c r="C17" s="29"/>
      <c r="D17" s="29"/>
      <c r="E17" s="29"/>
      <c r="F17" s="29"/>
      <c r="G17" s="29"/>
      <c r="H17" s="29"/>
      <c r="I17" s="29"/>
      <c r="J17" s="29"/>
      <c r="K17" s="29"/>
      <c r="L17" s="29"/>
    </row>
    <row r="18" spans="2:12" x14ac:dyDescent="0.25">
      <c r="B18" s="29"/>
      <c r="C18" s="29"/>
      <c r="D18" s="29"/>
      <c r="E18" s="29"/>
      <c r="F18" s="29"/>
      <c r="G18" s="29"/>
      <c r="H18" s="29"/>
      <c r="I18" s="29"/>
      <c r="J18" s="29"/>
      <c r="K18" s="29"/>
      <c r="L18" s="29"/>
    </row>
    <row r="19" spans="2:12" x14ac:dyDescent="0.25">
      <c r="B19" s="29"/>
      <c r="C19" s="29"/>
      <c r="D19" s="29"/>
      <c r="E19" s="29"/>
      <c r="F19" s="29"/>
      <c r="G19" s="29"/>
      <c r="H19" s="29"/>
      <c r="I19" s="29"/>
      <c r="J19" s="29"/>
      <c r="K19" s="29"/>
      <c r="L19" s="29"/>
    </row>
    <row r="20" spans="2:12" x14ac:dyDescent="0.25">
      <c r="B20" s="29"/>
      <c r="C20" s="29"/>
      <c r="D20" s="29"/>
      <c r="E20" s="29"/>
      <c r="F20" s="29"/>
      <c r="G20" s="29"/>
      <c r="H20" s="29"/>
      <c r="I20" s="29"/>
      <c r="J20" s="29"/>
      <c r="K20" s="29"/>
      <c r="L20" s="29"/>
    </row>
    <row r="21" spans="2:12" x14ac:dyDescent="0.25">
      <c r="B21" s="29"/>
      <c r="C21" s="29"/>
      <c r="D21" s="29"/>
      <c r="E21" s="29"/>
      <c r="F21" s="29"/>
      <c r="G21" s="29"/>
      <c r="H21" s="29"/>
      <c r="I21" s="29"/>
      <c r="J21" s="29"/>
      <c r="K21" s="29"/>
      <c r="L21" s="29"/>
    </row>
    <row r="22" spans="2:12" x14ac:dyDescent="0.25">
      <c r="B22" s="29"/>
      <c r="C22" s="29"/>
      <c r="D22" s="29"/>
      <c r="E22" s="29"/>
      <c r="F22" s="29"/>
      <c r="G22" s="29"/>
      <c r="H22" s="29"/>
      <c r="I22" s="29"/>
      <c r="J22" s="29"/>
      <c r="K22" s="29"/>
      <c r="L22" s="29"/>
    </row>
    <row r="23" spans="2:12" x14ac:dyDescent="0.25">
      <c r="B23" s="29"/>
      <c r="C23" s="29"/>
      <c r="D23" s="29"/>
      <c r="E23" s="29"/>
      <c r="F23" s="29"/>
      <c r="G23" s="29"/>
      <c r="H23" s="29"/>
      <c r="I23" s="29"/>
      <c r="J23" s="29"/>
      <c r="K23" s="29"/>
      <c r="L23" s="29"/>
    </row>
    <row r="24" spans="2:12" x14ac:dyDescent="0.25">
      <c r="B24" s="29"/>
      <c r="C24" s="29"/>
      <c r="D24" s="29"/>
      <c r="E24" s="29"/>
      <c r="F24" s="29"/>
      <c r="G24" s="29"/>
      <c r="H24" s="29"/>
      <c r="I24" s="29"/>
      <c r="J24" s="29"/>
      <c r="K24" s="29"/>
      <c r="L24" s="29"/>
    </row>
    <row r="25" spans="2:12" x14ac:dyDescent="0.25">
      <c r="B25" s="29"/>
      <c r="C25" s="29"/>
      <c r="D25" s="29"/>
      <c r="E25" s="29"/>
      <c r="F25" s="29"/>
      <c r="G25" s="29"/>
      <c r="H25" s="29"/>
      <c r="I25" s="29"/>
      <c r="J25" s="29"/>
      <c r="K25" s="29"/>
      <c r="L25" s="29"/>
    </row>
  </sheetData>
  <mergeCells count="2">
    <mergeCell ref="B7:L25"/>
    <mergeCell ref="J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1D12-4523-4A04-B632-3C6CAA31895F}">
  <dimension ref="B2:Q742"/>
  <sheetViews>
    <sheetView showGridLines="0" zoomScale="90" zoomScaleNormal="90" workbookViewId="0">
      <pane ySplit="6" topLeftCell="A7" activePane="bottomLeft" state="frozen"/>
      <selection pane="bottomLeft"/>
    </sheetView>
  </sheetViews>
  <sheetFormatPr defaultRowHeight="15" x14ac:dyDescent="0.25"/>
  <cols>
    <col min="1" max="1" width="9.140625" style="50"/>
    <col min="2" max="2" width="15.7109375" style="50" customWidth="1"/>
    <col min="3" max="3" width="80.7109375" style="50" customWidth="1"/>
    <col min="4" max="13" width="10.7109375" style="50" customWidth="1"/>
    <col min="14" max="14" width="9.140625" style="50"/>
    <col min="15" max="15" width="13" style="51" bestFit="1" customWidth="1"/>
    <col min="16" max="16" width="13" style="51" customWidth="1"/>
    <col min="17" max="17" width="85.140625" style="51" customWidth="1"/>
    <col min="18" max="16384" width="9.140625" style="50"/>
  </cols>
  <sheetData>
    <row r="2" spans="2:13" ht="25.5" x14ac:dyDescent="0.35">
      <c r="B2" s="21" t="s">
        <v>1077</v>
      </c>
    </row>
    <row r="3" spans="2:13" ht="15.75" x14ac:dyDescent="0.25">
      <c r="B3" s="23">
        <f ca="1">CurrentDate</f>
        <v>44312</v>
      </c>
    </row>
    <row r="4" spans="2:13" ht="15.75" thickBot="1" x14ac:dyDescent="0.3"/>
    <row r="5" spans="2:13" ht="18.75" thickBot="1" x14ac:dyDescent="0.3">
      <c r="B5" s="4"/>
      <c r="C5" s="4"/>
      <c r="D5" s="34" t="s">
        <v>233</v>
      </c>
      <c r="E5" s="35"/>
      <c r="F5" s="35"/>
      <c r="G5" s="35"/>
      <c r="H5" s="36"/>
      <c r="I5" s="37" t="s">
        <v>232</v>
      </c>
      <c r="J5" s="38"/>
      <c r="K5" s="38"/>
      <c r="L5" s="38"/>
      <c r="M5" s="39"/>
    </row>
    <row r="6" spans="2:13" ht="32.25" thickBot="1" x14ac:dyDescent="0.3">
      <c r="B6" s="5" t="s">
        <v>0</v>
      </c>
      <c r="C6" s="5" t="s">
        <v>231</v>
      </c>
      <c r="D6" s="6" t="s">
        <v>234</v>
      </c>
      <c r="E6" s="6" t="s">
        <v>238</v>
      </c>
      <c r="F6" s="6" t="s">
        <v>236</v>
      </c>
      <c r="G6" s="6" t="s">
        <v>237</v>
      </c>
      <c r="H6" s="6" t="s">
        <v>239</v>
      </c>
      <c r="I6" s="7" t="s">
        <v>234</v>
      </c>
      <c r="J6" s="6" t="s">
        <v>238</v>
      </c>
      <c r="K6" s="6" t="s">
        <v>236</v>
      </c>
      <c r="L6" s="6" t="s">
        <v>237</v>
      </c>
      <c r="M6" s="6" t="s">
        <v>239</v>
      </c>
    </row>
    <row r="7" spans="2:13" x14ac:dyDescent="0.25">
      <c r="B7" s="44" t="s">
        <v>240</v>
      </c>
      <c r="C7" s="45"/>
      <c r="D7" s="45"/>
      <c r="E7" s="45"/>
      <c r="F7" s="45"/>
      <c r="G7" s="45"/>
      <c r="H7" s="45"/>
      <c r="I7" s="45"/>
      <c r="J7" s="45"/>
      <c r="K7" s="45"/>
      <c r="L7" s="45"/>
      <c r="M7" s="46"/>
    </row>
    <row r="8" spans="2:13" x14ac:dyDescent="0.25">
      <c r="B8" s="52" t="s">
        <v>46</v>
      </c>
      <c r="C8" s="53" t="s">
        <v>279</v>
      </c>
      <c r="D8" s="54" t="s">
        <v>229</v>
      </c>
      <c r="E8" s="3">
        <f ca="1">MondayfollowingThirdFriday_JunDec</f>
        <v>44368</v>
      </c>
      <c r="F8" s="3">
        <f ca="1">E8-10</f>
        <v>44358</v>
      </c>
      <c r="G8" s="3">
        <f ca="1">E8-4</f>
        <v>44364</v>
      </c>
      <c r="H8" s="54">
        <v>5</v>
      </c>
      <c r="I8" s="54" t="s">
        <v>228</v>
      </c>
      <c r="J8" s="3">
        <f ca="1">MondayfollowingThirdFriday_MarJunSepDec</f>
        <v>44368</v>
      </c>
      <c r="K8" s="3">
        <f ca="1">J8-10</f>
        <v>44358</v>
      </c>
      <c r="L8" s="3">
        <f ca="1">J8-4</f>
        <v>44364</v>
      </c>
      <c r="M8" s="55">
        <v>5</v>
      </c>
    </row>
    <row r="9" spans="2:13" x14ac:dyDescent="0.25">
      <c r="B9" s="40" t="s">
        <v>241</v>
      </c>
      <c r="C9" s="41"/>
      <c r="D9" s="41"/>
      <c r="E9" s="41"/>
      <c r="F9" s="41"/>
      <c r="G9" s="41"/>
      <c r="H9" s="41"/>
      <c r="I9" s="41"/>
      <c r="J9" s="41"/>
      <c r="K9" s="41"/>
      <c r="L9" s="41"/>
      <c r="M9" s="42"/>
    </row>
    <row r="10" spans="2:13" x14ac:dyDescent="0.25">
      <c r="B10" s="52" t="s">
        <v>73</v>
      </c>
      <c r="C10" s="53" t="s">
        <v>280</v>
      </c>
      <c r="D10" s="54" t="s">
        <v>229</v>
      </c>
      <c r="E10" s="3">
        <f ca="1">MondayfollowingThirdFriday_JunDec</f>
        <v>44368</v>
      </c>
      <c r="F10" s="3">
        <f ca="1">E10-10</f>
        <v>44358</v>
      </c>
      <c r="G10" s="3">
        <f ca="1">E10-4</f>
        <v>44364</v>
      </c>
      <c r="H10" s="54">
        <v>5</v>
      </c>
      <c r="I10" s="54" t="s">
        <v>228</v>
      </c>
      <c r="J10" s="3">
        <f ca="1">MondayfollowingThirdFriday_MarJunSepDec</f>
        <v>44368</v>
      </c>
      <c r="K10" s="3">
        <f ca="1">J10-10</f>
        <v>44358</v>
      </c>
      <c r="L10" s="3">
        <f ca="1">J10-4</f>
        <v>44364</v>
      </c>
      <c r="M10" s="55">
        <v>5</v>
      </c>
    </row>
    <row r="11" spans="2:13" x14ac:dyDescent="0.25">
      <c r="B11" s="8" t="s">
        <v>74</v>
      </c>
      <c r="C11" s="1" t="s">
        <v>281</v>
      </c>
      <c r="D11" s="2" t="s">
        <v>229</v>
      </c>
      <c r="E11" s="3">
        <f ca="1">MondayfollowingThirdFriday_JunDec</f>
        <v>44368</v>
      </c>
      <c r="F11" s="3">
        <f ca="1">E11-10</f>
        <v>44358</v>
      </c>
      <c r="G11" s="3">
        <f ca="1">E11-4</f>
        <v>44364</v>
      </c>
      <c r="H11" s="2">
        <v>5</v>
      </c>
      <c r="I11" s="2" t="s">
        <v>228</v>
      </c>
      <c r="J11" s="3">
        <f ca="1">MondayfollowingThirdFriday_MarJunSepDec</f>
        <v>44368</v>
      </c>
      <c r="K11" s="3">
        <f ca="1">J11-10</f>
        <v>44358</v>
      </c>
      <c r="L11" s="3">
        <f ca="1">J11-4</f>
        <v>44364</v>
      </c>
      <c r="M11" s="9">
        <v>5</v>
      </c>
    </row>
    <row r="12" spans="2:13" x14ac:dyDescent="0.25">
      <c r="B12" s="8" t="s">
        <v>78</v>
      </c>
      <c r="C12" s="1" t="s">
        <v>282</v>
      </c>
      <c r="D12" s="2" t="s">
        <v>229</v>
      </c>
      <c r="E12" s="3">
        <f ca="1">MondayfollowingThirdFriday_JunDec</f>
        <v>44368</v>
      </c>
      <c r="F12" s="3">
        <f ca="1">E12-10</f>
        <v>44358</v>
      </c>
      <c r="G12" s="3">
        <f ca="1">E12-4</f>
        <v>44364</v>
      </c>
      <c r="H12" s="2">
        <v>5</v>
      </c>
      <c r="I12" s="2" t="s">
        <v>228</v>
      </c>
      <c r="J12" s="3">
        <f ca="1">MondayfollowingThirdFriday_MarJunSepDec</f>
        <v>44368</v>
      </c>
      <c r="K12" s="3">
        <f ca="1">J12-10</f>
        <v>44358</v>
      </c>
      <c r="L12" s="3">
        <f ca="1">J12-4</f>
        <v>44364</v>
      </c>
      <c r="M12" s="9">
        <v>5</v>
      </c>
    </row>
    <row r="13" spans="2:13" x14ac:dyDescent="0.25">
      <c r="B13" s="31" t="s">
        <v>243</v>
      </c>
      <c r="C13" s="32"/>
      <c r="D13" s="32"/>
      <c r="E13" s="32"/>
      <c r="F13" s="32"/>
      <c r="G13" s="32"/>
      <c r="H13" s="32"/>
      <c r="I13" s="32"/>
      <c r="J13" s="32"/>
      <c r="K13" s="32"/>
      <c r="L13" s="32"/>
      <c r="M13" s="33"/>
    </row>
    <row r="14" spans="2:13" x14ac:dyDescent="0.25">
      <c r="B14" s="8">
        <v>1996787</v>
      </c>
      <c r="C14" s="1" t="s">
        <v>283</v>
      </c>
      <c r="D14" s="2" t="s">
        <v>229</v>
      </c>
      <c r="E14" s="3">
        <f t="shared" ref="E14:E54" ca="1" si="0">MondayfollowingThirdFriday_JunDec</f>
        <v>44368</v>
      </c>
      <c r="F14" s="3" t="s">
        <v>242</v>
      </c>
      <c r="G14" s="3" t="s">
        <v>242</v>
      </c>
      <c r="H14" s="3" t="s">
        <v>242</v>
      </c>
      <c r="I14" s="2" t="s">
        <v>228</v>
      </c>
      <c r="J14" s="3">
        <f t="shared" ref="J14:J54" ca="1" si="1">MondayfollowingThirdFriday_MarJunSepDec</f>
        <v>44368</v>
      </c>
      <c r="K14" s="3" t="s">
        <v>242</v>
      </c>
      <c r="L14" s="3" t="s">
        <v>242</v>
      </c>
      <c r="M14" s="10" t="s">
        <v>242</v>
      </c>
    </row>
    <row r="15" spans="2:13" x14ac:dyDescent="0.25">
      <c r="B15" s="8">
        <v>2078150</v>
      </c>
      <c r="C15" s="1" t="s">
        <v>284</v>
      </c>
      <c r="D15" s="2" t="s">
        <v>229</v>
      </c>
      <c r="E15" s="3">
        <f t="shared" ca="1" si="0"/>
        <v>44368</v>
      </c>
      <c r="F15" s="3" t="s">
        <v>242</v>
      </c>
      <c r="G15" s="3" t="s">
        <v>242</v>
      </c>
      <c r="H15" s="3" t="s">
        <v>242</v>
      </c>
      <c r="I15" s="2" t="s">
        <v>228</v>
      </c>
      <c r="J15" s="3">
        <f t="shared" ca="1" si="1"/>
        <v>44368</v>
      </c>
      <c r="K15" s="3" t="s">
        <v>242</v>
      </c>
      <c r="L15" s="3" t="s">
        <v>242</v>
      </c>
      <c r="M15" s="10" t="s">
        <v>242</v>
      </c>
    </row>
    <row r="16" spans="2:13" x14ac:dyDescent="0.25">
      <c r="B16" s="8">
        <v>1661139</v>
      </c>
      <c r="C16" s="1" t="s">
        <v>285</v>
      </c>
      <c r="D16" s="2" t="s">
        <v>229</v>
      </c>
      <c r="E16" s="3">
        <f t="shared" ca="1" si="0"/>
        <v>44368</v>
      </c>
      <c r="F16" s="3">
        <f ca="1">E16-10</f>
        <v>44358</v>
      </c>
      <c r="G16" s="3">
        <f ca="1">E16-4</f>
        <v>44364</v>
      </c>
      <c r="H16" s="2">
        <v>5</v>
      </c>
      <c r="I16" s="2" t="s">
        <v>228</v>
      </c>
      <c r="J16" s="3">
        <f t="shared" ca="1" si="1"/>
        <v>44368</v>
      </c>
      <c r="K16" s="3">
        <f ca="1">J16-10</f>
        <v>44358</v>
      </c>
      <c r="L16" s="3">
        <f ca="1">J16-4</f>
        <v>44364</v>
      </c>
      <c r="M16" s="9">
        <v>5</v>
      </c>
    </row>
    <row r="17" spans="2:13" x14ac:dyDescent="0.25">
      <c r="B17" s="8">
        <v>1661141</v>
      </c>
      <c r="C17" s="1" t="s">
        <v>286</v>
      </c>
      <c r="D17" s="2" t="s">
        <v>229</v>
      </c>
      <c r="E17" s="3">
        <f t="shared" ca="1" si="0"/>
        <v>44368</v>
      </c>
      <c r="F17" s="3">
        <f ca="1">E17-10</f>
        <v>44358</v>
      </c>
      <c r="G17" s="3">
        <f ca="1">E17-4</f>
        <v>44364</v>
      </c>
      <c r="H17" s="2">
        <v>5</v>
      </c>
      <c r="I17" s="2" t="s">
        <v>228</v>
      </c>
      <c r="J17" s="3">
        <f t="shared" ca="1" si="1"/>
        <v>44368</v>
      </c>
      <c r="K17" s="3">
        <f ca="1">J17-10</f>
        <v>44358</v>
      </c>
      <c r="L17" s="3">
        <f ca="1">J17-4</f>
        <v>44364</v>
      </c>
      <c r="M17" s="9">
        <v>5</v>
      </c>
    </row>
    <row r="18" spans="2:13" x14ac:dyDescent="0.25">
      <c r="B18" s="8">
        <v>2165786</v>
      </c>
      <c r="C18" s="1" t="s">
        <v>287</v>
      </c>
      <c r="D18" s="2" t="s">
        <v>229</v>
      </c>
      <c r="E18" s="3">
        <f t="shared" ca="1" si="0"/>
        <v>44368</v>
      </c>
      <c r="F18" s="3" t="s">
        <v>242</v>
      </c>
      <c r="G18" s="3" t="s">
        <v>242</v>
      </c>
      <c r="H18" s="3" t="s">
        <v>242</v>
      </c>
      <c r="I18" s="2" t="s">
        <v>228</v>
      </c>
      <c r="J18" s="3">
        <f t="shared" ca="1" si="1"/>
        <v>44368</v>
      </c>
      <c r="K18" s="3" t="s">
        <v>242</v>
      </c>
      <c r="L18" s="3" t="s">
        <v>242</v>
      </c>
      <c r="M18" s="10" t="s">
        <v>242</v>
      </c>
    </row>
    <row r="19" spans="2:13" x14ac:dyDescent="0.25">
      <c r="B19" s="8">
        <v>1661143</v>
      </c>
      <c r="C19" s="1" t="s">
        <v>288</v>
      </c>
      <c r="D19" s="2" t="s">
        <v>229</v>
      </c>
      <c r="E19" s="3">
        <f t="shared" ca="1" si="0"/>
        <v>44368</v>
      </c>
      <c r="F19" s="3">
        <f ca="1">E19-10</f>
        <v>44358</v>
      </c>
      <c r="G19" s="3">
        <f ca="1">E19-4</f>
        <v>44364</v>
      </c>
      <c r="H19" s="2">
        <v>5</v>
      </c>
      <c r="I19" s="2" t="s">
        <v>228</v>
      </c>
      <c r="J19" s="3">
        <f t="shared" ca="1" si="1"/>
        <v>44368</v>
      </c>
      <c r="K19" s="3">
        <f ca="1">J19-10</f>
        <v>44358</v>
      </c>
      <c r="L19" s="3">
        <f ca="1">J19-4</f>
        <v>44364</v>
      </c>
      <c r="M19" s="9">
        <v>5</v>
      </c>
    </row>
    <row r="20" spans="2:13" x14ac:dyDescent="0.25">
      <c r="B20" s="8">
        <v>1996788</v>
      </c>
      <c r="C20" s="1" t="s">
        <v>289</v>
      </c>
      <c r="D20" s="2" t="s">
        <v>229</v>
      </c>
      <c r="E20" s="3">
        <f t="shared" ca="1" si="0"/>
        <v>44368</v>
      </c>
      <c r="F20" s="3" t="s">
        <v>242</v>
      </c>
      <c r="G20" s="3" t="s">
        <v>242</v>
      </c>
      <c r="H20" s="3" t="s">
        <v>242</v>
      </c>
      <c r="I20" s="2" t="s">
        <v>228</v>
      </c>
      <c r="J20" s="3">
        <f t="shared" ca="1" si="1"/>
        <v>44368</v>
      </c>
      <c r="K20" s="3" t="s">
        <v>242</v>
      </c>
      <c r="L20" s="3" t="s">
        <v>242</v>
      </c>
      <c r="M20" s="10" t="s">
        <v>242</v>
      </c>
    </row>
    <row r="21" spans="2:13" x14ac:dyDescent="0.25">
      <c r="B21" s="8">
        <v>1996789</v>
      </c>
      <c r="C21" s="1" t="s">
        <v>290</v>
      </c>
      <c r="D21" s="2" t="s">
        <v>229</v>
      </c>
      <c r="E21" s="3">
        <f t="shared" ca="1" si="0"/>
        <v>44368</v>
      </c>
      <c r="F21" s="3" t="s">
        <v>242</v>
      </c>
      <c r="G21" s="3" t="s">
        <v>242</v>
      </c>
      <c r="H21" s="3" t="s">
        <v>242</v>
      </c>
      <c r="I21" s="2" t="s">
        <v>228</v>
      </c>
      <c r="J21" s="3">
        <f t="shared" ca="1" si="1"/>
        <v>44368</v>
      </c>
      <c r="K21" s="3" t="s">
        <v>242</v>
      </c>
      <c r="L21" s="3" t="s">
        <v>242</v>
      </c>
      <c r="M21" s="10" t="s">
        <v>242</v>
      </c>
    </row>
    <row r="22" spans="2:13" x14ac:dyDescent="0.25">
      <c r="B22" s="8">
        <v>1996791</v>
      </c>
      <c r="C22" s="1" t="s">
        <v>291</v>
      </c>
      <c r="D22" s="2" t="s">
        <v>229</v>
      </c>
      <c r="E22" s="3">
        <f t="shared" ca="1" si="0"/>
        <v>44368</v>
      </c>
      <c r="F22" s="3" t="s">
        <v>242</v>
      </c>
      <c r="G22" s="3" t="s">
        <v>242</v>
      </c>
      <c r="H22" s="3" t="s">
        <v>242</v>
      </c>
      <c r="I22" s="2" t="s">
        <v>228</v>
      </c>
      <c r="J22" s="3">
        <f t="shared" ca="1" si="1"/>
        <v>44368</v>
      </c>
      <c r="K22" s="3" t="s">
        <v>242</v>
      </c>
      <c r="L22" s="3" t="s">
        <v>242</v>
      </c>
      <c r="M22" s="10" t="s">
        <v>242</v>
      </c>
    </row>
    <row r="23" spans="2:13" x14ac:dyDescent="0.25">
      <c r="B23" s="8">
        <v>2078232</v>
      </c>
      <c r="C23" s="1" t="s">
        <v>292</v>
      </c>
      <c r="D23" s="2" t="s">
        <v>229</v>
      </c>
      <c r="E23" s="3">
        <f t="shared" ca="1" si="0"/>
        <v>44368</v>
      </c>
      <c r="F23" s="3">
        <f ca="1">E23-10</f>
        <v>44358</v>
      </c>
      <c r="G23" s="3">
        <f ca="1">E23-4</f>
        <v>44364</v>
      </c>
      <c r="H23" s="2">
        <v>5</v>
      </c>
      <c r="I23" s="2" t="s">
        <v>228</v>
      </c>
      <c r="J23" s="3">
        <f t="shared" ca="1" si="1"/>
        <v>44368</v>
      </c>
      <c r="K23" s="3">
        <f ca="1">J23-10</f>
        <v>44358</v>
      </c>
      <c r="L23" s="3">
        <f ca="1">J23-4</f>
        <v>44364</v>
      </c>
      <c r="M23" s="9">
        <v>5</v>
      </c>
    </row>
    <row r="24" spans="2:13" x14ac:dyDescent="0.25">
      <c r="B24" s="8">
        <v>1996790</v>
      </c>
      <c r="C24" s="1" t="s">
        <v>293</v>
      </c>
      <c r="D24" s="2" t="s">
        <v>229</v>
      </c>
      <c r="E24" s="3">
        <f t="shared" ca="1" si="0"/>
        <v>44368</v>
      </c>
      <c r="F24" s="3">
        <f ca="1">E24-10</f>
        <v>44358</v>
      </c>
      <c r="G24" s="3">
        <f ca="1">E24-4</f>
        <v>44364</v>
      </c>
      <c r="H24" s="56">
        <v>5</v>
      </c>
      <c r="I24" s="2" t="s">
        <v>228</v>
      </c>
      <c r="J24" s="3">
        <f t="shared" ca="1" si="1"/>
        <v>44368</v>
      </c>
      <c r="K24" s="3">
        <f ca="1">J24-10</f>
        <v>44358</v>
      </c>
      <c r="L24" s="3">
        <f ca="1">J24-4</f>
        <v>44364</v>
      </c>
      <c r="M24" s="56">
        <v>5</v>
      </c>
    </row>
    <row r="25" spans="2:13" x14ac:dyDescent="0.25">
      <c r="B25" s="8">
        <v>1996792</v>
      </c>
      <c r="C25" s="1" t="s">
        <v>294</v>
      </c>
      <c r="D25" s="2" t="s">
        <v>229</v>
      </c>
      <c r="E25" s="3">
        <f t="shared" ca="1" si="0"/>
        <v>44368</v>
      </c>
      <c r="F25" s="3" t="s">
        <v>242</v>
      </c>
      <c r="G25" s="3" t="s">
        <v>242</v>
      </c>
      <c r="H25" s="3" t="s">
        <v>242</v>
      </c>
      <c r="I25" s="2" t="s">
        <v>228</v>
      </c>
      <c r="J25" s="3">
        <f t="shared" ca="1" si="1"/>
        <v>44368</v>
      </c>
      <c r="K25" s="3" t="s">
        <v>242</v>
      </c>
      <c r="L25" s="3" t="s">
        <v>242</v>
      </c>
      <c r="M25" s="10" t="s">
        <v>242</v>
      </c>
    </row>
    <row r="26" spans="2:13" x14ac:dyDescent="0.25">
      <c r="B26" s="8">
        <v>1996793</v>
      </c>
      <c r="C26" s="1" t="s">
        <v>295</v>
      </c>
      <c r="D26" s="2" t="s">
        <v>229</v>
      </c>
      <c r="E26" s="3">
        <f t="shared" ca="1" si="0"/>
        <v>44368</v>
      </c>
      <c r="F26" s="3">
        <f ca="1">E26-10</f>
        <v>44358</v>
      </c>
      <c r="G26" s="3">
        <f ca="1">E26-4</f>
        <v>44364</v>
      </c>
      <c r="H26" s="56">
        <v>5</v>
      </c>
      <c r="I26" s="2" t="s">
        <v>228</v>
      </c>
      <c r="J26" s="3">
        <f t="shared" ca="1" si="1"/>
        <v>44368</v>
      </c>
      <c r="K26" s="3">
        <f ca="1">J26-10</f>
        <v>44358</v>
      </c>
      <c r="L26" s="3">
        <f ca="1">J26-4</f>
        <v>44364</v>
      </c>
      <c r="M26" s="56">
        <v>5</v>
      </c>
    </row>
    <row r="27" spans="2:13" x14ac:dyDescent="0.25">
      <c r="B27" s="8">
        <v>1996794</v>
      </c>
      <c r="C27" s="1" t="s">
        <v>296</v>
      </c>
      <c r="D27" s="2" t="s">
        <v>229</v>
      </c>
      <c r="E27" s="3">
        <f t="shared" ca="1" si="0"/>
        <v>44368</v>
      </c>
      <c r="F27" s="3" t="s">
        <v>242</v>
      </c>
      <c r="G27" s="3" t="s">
        <v>242</v>
      </c>
      <c r="H27" s="3" t="s">
        <v>242</v>
      </c>
      <c r="I27" s="2" t="s">
        <v>228</v>
      </c>
      <c r="J27" s="3">
        <f t="shared" ca="1" si="1"/>
        <v>44368</v>
      </c>
      <c r="K27" s="3" t="s">
        <v>242</v>
      </c>
      <c r="L27" s="3" t="s">
        <v>242</v>
      </c>
      <c r="M27" s="10" t="s">
        <v>242</v>
      </c>
    </row>
    <row r="28" spans="2:13" x14ac:dyDescent="0.25">
      <c r="B28" s="8">
        <v>2143653</v>
      </c>
      <c r="C28" s="1" t="s">
        <v>297</v>
      </c>
      <c r="D28" s="2" t="s">
        <v>229</v>
      </c>
      <c r="E28" s="3">
        <f t="shared" ca="1" si="0"/>
        <v>44368</v>
      </c>
      <c r="F28" s="3" t="s">
        <v>242</v>
      </c>
      <c r="G28" s="3" t="s">
        <v>242</v>
      </c>
      <c r="H28" s="3" t="s">
        <v>242</v>
      </c>
      <c r="I28" s="2" t="s">
        <v>228</v>
      </c>
      <c r="J28" s="3">
        <f t="shared" ca="1" si="1"/>
        <v>44368</v>
      </c>
      <c r="K28" s="3" t="s">
        <v>242</v>
      </c>
      <c r="L28" s="3" t="s">
        <v>242</v>
      </c>
      <c r="M28" s="10" t="s">
        <v>242</v>
      </c>
    </row>
    <row r="29" spans="2:13" x14ac:dyDescent="0.25">
      <c r="B29" s="8">
        <v>2139800</v>
      </c>
      <c r="C29" s="1" t="s">
        <v>298</v>
      </c>
      <c r="D29" s="2" t="s">
        <v>229</v>
      </c>
      <c r="E29" s="3">
        <f t="shared" ca="1" si="0"/>
        <v>44368</v>
      </c>
      <c r="F29" s="3" t="s">
        <v>242</v>
      </c>
      <c r="G29" s="3" t="s">
        <v>242</v>
      </c>
      <c r="H29" s="3" t="s">
        <v>242</v>
      </c>
      <c r="I29" s="2" t="s">
        <v>228</v>
      </c>
      <c r="J29" s="3">
        <f t="shared" ca="1" si="1"/>
        <v>44368</v>
      </c>
      <c r="K29" s="3" t="s">
        <v>242</v>
      </c>
      <c r="L29" s="3" t="s">
        <v>242</v>
      </c>
      <c r="M29" s="10" t="s">
        <v>242</v>
      </c>
    </row>
    <row r="30" spans="2:13" x14ac:dyDescent="0.25">
      <c r="B30" s="8">
        <v>2139801</v>
      </c>
      <c r="C30" s="1" t="s">
        <v>299</v>
      </c>
      <c r="D30" s="2" t="s">
        <v>229</v>
      </c>
      <c r="E30" s="3">
        <f t="shared" ca="1" si="0"/>
        <v>44368</v>
      </c>
      <c r="F30" s="3" t="s">
        <v>242</v>
      </c>
      <c r="G30" s="3" t="s">
        <v>242</v>
      </c>
      <c r="H30" s="3" t="s">
        <v>242</v>
      </c>
      <c r="I30" s="2" t="s">
        <v>228</v>
      </c>
      <c r="J30" s="3">
        <f t="shared" ca="1" si="1"/>
        <v>44368</v>
      </c>
      <c r="K30" s="3" t="s">
        <v>242</v>
      </c>
      <c r="L30" s="3" t="s">
        <v>242</v>
      </c>
      <c r="M30" s="10" t="s">
        <v>242</v>
      </c>
    </row>
    <row r="31" spans="2:13" x14ac:dyDescent="0.25">
      <c r="B31" s="8">
        <v>1677324</v>
      </c>
      <c r="C31" s="1" t="s">
        <v>300</v>
      </c>
      <c r="D31" s="2" t="s">
        <v>229</v>
      </c>
      <c r="E31" s="3">
        <f t="shared" ca="1" si="0"/>
        <v>44368</v>
      </c>
      <c r="F31" s="3">
        <f ca="1">E31-10</f>
        <v>44358</v>
      </c>
      <c r="G31" s="3">
        <f ca="1">E31-4</f>
        <v>44364</v>
      </c>
      <c r="H31" s="2">
        <v>5</v>
      </c>
      <c r="I31" s="2" t="s">
        <v>228</v>
      </c>
      <c r="J31" s="3">
        <f t="shared" ca="1" si="1"/>
        <v>44368</v>
      </c>
      <c r="K31" s="3">
        <f ca="1">J31-10</f>
        <v>44358</v>
      </c>
      <c r="L31" s="3">
        <f ca="1">J31-4</f>
        <v>44364</v>
      </c>
      <c r="M31" s="9">
        <v>5</v>
      </c>
    </row>
    <row r="32" spans="2:13" x14ac:dyDescent="0.25">
      <c r="B32" s="8">
        <v>1661144</v>
      </c>
      <c r="C32" s="1" t="s">
        <v>301</v>
      </c>
      <c r="D32" s="2" t="s">
        <v>229</v>
      </c>
      <c r="E32" s="3">
        <f t="shared" ca="1" si="0"/>
        <v>44368</v>
      </c>
      <c r="F32" s="3">
        <f ca="1">E32-10</f>
        <v>44358</v>
      </c>
      <c r="G32" s="3">
        <f ca="1">E32-4</f>
        <v>44364</v>
      </c>
      <c r="H32" s="2">
        <v>5</v>
      </c>
      <c r="I32" s="2" t="s">
        <v>228</v>
      </c>
      <c r="J32" s="3">
        <f t="shared" ca="1" si="1"/>
        <v>44368</v>
      </c>
      <c r="K32" s="3">
        <f ca="1">J32-10</f>
        <v>44358</v>
      </c>
      <c r="L32" s="3">
        <f ca="1">J32-4</f>
        <v>44364</v>
      </c>
      <c r="M32" s="9">
        <v>5</v>
      </c>
    </row>
    <row r="33" spans="2:13" x14ac:dyDescent="0.25">
      <c r="B33" s="8">
        <v>2165787</v>
      </c>
      <c r="C33" s="1" t="s">
        <v>838</v>
      </c>
      <c r="D33" s="2" t="s">
        <v>229</v>
      </c>
      <c r="E33" s="3">
        <f t="shared" ca="1" si="0"/>
        <v>44368</v>
      </c>
      <c r="F33" s="3" t="s">
        <v>242</v>
      </c>
      <c r="G33" s="3" t="s">
        <v>242</v>
      </c>
      <c r="H33" s="3" t="s">
        <v>242</v>
      </c>
      <c r="I33" s="2" t="s">
        <v>228</v>
      </c>
      <c r="J33" s="3">
        <f t="shared" ca="1" si="1"/>
        <v>44368</v>
      </c>
      <c r="K33" s="3" t="s">
        <v>242</v>
      </c>
      <c r="L33" s="3" t="s">
        <v>242</v>
      </c>
      <c r="M33" s="10" t="s">
        <v>242</v>
      </c>
    </row>
    <row r="34" spans="2:13" x14ac:dyDescent="0.25">
      <c r="B34" s="8">
        <v>1911833</v>
      </c>
      <c r="C34" s="1" t="s">
        <v>839</v>
      </c>
      <c r="D34" s="2" t="s">
        <v>229</v>
      </c>
      <c r="E34" s="3">
        <f t="shared" ca="1" si="0"/>
        <v>44368</v>
      </c>
      <c r="F34" s="3">
        <f ca="1">E34-10</f>
        <v>44358</v>
      </c>
      <c r="G34" s="3">
        <f ca="1">E34-4</f>
        <v>44364</v>
      </c>
      <c r="H34" s="2">
        <v>5</v>
      </c>
      <c r="I34" s="2" t="s">
        <v>228</v>
      </c>
      <c r="J34" s="3">
        <f t="shared" ca="1" si="1"/>
        <v>44368</v>
      </c>
      <c r="K34" s="3">
        <f ca="1">J34-10</f>
        <v>44358</v>
      </c>
      <c r="L34" s="3">
        <f ca="1">J34-4</f>
        <v>44364</v>
      </c>
      <c r="M34" s="9">
        <v>5</v>
      </c>
    </row>
    <row r="35" spans="2:13" x14ac:dyDescent="0.25">
      <c r="B35" s="8">
        <v>2555951</v>
      </c>
      <c r="C35" s="1" t="s">
        <v>1240</v>
      </c>
      <c r="D35" s="2" t="s">
        <v>229</v>
      </c>
      <c r="E35" s="3">
        <f t="shared" ca="1" si="0"/>
        <v>44368</v>
      </c>
      <c r="F35" s="3">
        <f t="shared" ref="F35:F54" ca="1" si="2">E35-10</f>
        <v>44358</v>
      </c>
      <c r="G35" s="3">
        <f t="shared" ref="G35:G54" ca="1" si="3">E35-4</f>
        <v>44364</v>
      </c>
      <c r="H35" s="2">
        <v>5</v>
      </c>
      <c r="I35" s="2" t="s">
        <v>228</v>
      </c>
      <c r="J35" s="3">
        <f t="shared" ca="1" si="1"/>
        <v>44368</v>
      </c>
      <c r="K35" s="3">
        <f t="shared" ref="K35:K54" ca="1" si="4">J35-10</f>
        <v>44358</v>
      </c>
      <c r="L35" s="3">
        <f t="shared" ref="L35:L54" ca="1" si="5">J35-4</f>
        <v>44364</v>
      </c>
      <c r="M35" s="9">
        <v>5</v>
      </c>
    </row>
    <row r="36" spans="2:13" x14ac:dyDescent="0.25">
      <c r="B36" s="8">
        <v>2560081</v>
      </c>
      <c r="C36" s="1" t="s">
        <v>1241</v>
      </c>
      <c r="D36" s="2" t="s">
        <v>229</v>
      </c>
      <c r="E36" s="3">
        <f t="shared" ca="1" si="0"/>
        <v>44368</v>
      </c>
      <c r="F36" s="3">
        <f t="shared" ca="1" si="2"/>
        <v>44358</v>
      </c>
      <c r="G36" s="3">
        <f t="shared" ca="1" si="3"/>
        <v>44364</v>
      </c>
      <c r="H36" s="2">
        <v>5</v>
      </c>
      <c r="I36" s="2" t="s">
        <v>228</v>
      </c>
      <c r="J36" s="3">
        <f t="shared" ca="1" si="1"/>
        <v>44368</v>
      </c>
      <c r="K36" s="3">
        <f t="shared" ca="1" si="4"/>
        <v>44358</v>
      </c>
      <c r="L36" s="3">
        <f t="shared" ca="1" si="5"/>
        <v>44364</v>
      </c>
      <c r="M36" s="9">
        <v>5</v>
      </c>
    </row>
    <row r="37" spans="2:13" x14ac:dyDescent="0.25">
      <c r="B37" s="8">
        <v>2235824</v>
      </c>
      <c r="C37" s="1" t="s">
        <v>1264</v>
      </c>
      <c r="D37" s="2" t="s">
        <v>229</v>
      </c>
      <c r="E37" s="3">
        <f t="shared" ca="1" si="0"/>
        <v>44368</v>
      </c>
      <c r="F37" s="3">
        <f t="shared" ca="1" si="2"/>
        <v>44358</v>
      </c>
      <c r="G37" s="3">
        <f t="shared" ca="1" si="3"/>
        <v>44364</v>
      </c>
      <c r="H37" s="2">
        <v>5</v>
      </c>
      <c r="I37" s="2" t="s">
        <v>228</v>
      </c>
      <c r="J37" s="3">
        <f t="shared" ca="1" si="1"/>
        <v>44368</v>
      </c>
      <c r="K37" s="3">
        <f t="shared" ca="1" si="4"/>
        <v>44358</v>
      </c>
      <c r="L37" s="3">
        <f t="shared" ca="1" si="5"/>
        <v>44364</v>
      </c>
      <c r="M37" s="9">
        <v>5</v>
      </c>
    </row>
    <row r="38" spans="2:13" x14ac:dyDescent="0.25">
      <c r="B38" s="8">
        <v>2256394</v>
      </c>
      <c r="C38" s="1" t="s">
        <v>1275</v>
      </c>
      <c r="D38" s="2" t="s">
        <v>229</v>
      </c>
      <c r="E38" s="3">
        <f t="shared" ca="1" si="0"/>
        <v>44368</v>
      </c>
      <c r="F38" s="3">
        <f t="shared" ca="1" si="2"/>
        <v>44358</v>
      </c>
      <c r="G38" s="3">
        <f t="shared" ca="1" si="3"/>
        <v>44364</v>
      </c>
      <c r="H38" s="2">
        <v>5</v>
      </c>
      <c r="I38" s="2" t="s">
        <v>228</v>
      </c>
      <c r="J38" s="3">
        <f t="shared" ca="1" si="1"/>
        <v>44368</v>
      </c>
      <c r="K38" s="3">
        <f t="shared" ca="1" si="4"/>
        <v>44358</v>
      </c>
      <c r="L38" s="3">
        <f t="shared" ca="1" si="5"/>
        <v>44364</v>
      </c>
      <c r="M38" s="9">
        <v>5</v>
      </c>
    </row>
    <row r="39" spans="2:13" x14ac:dyDescent="0.25">
      <c r="B39" s="8">
        <v>2258195</v>
      </c>
      <c r="C39" s="1" t="s">
        <v>1276</v>
      </c>
      <c r="D39" s="2" t="s">
        <v>229</v>
      </c>
      <c r="E39" s="3">
        <f t="shared" ca="1" si="0"/>
        <v>44368</v>
      </c>
      <c r="F39" s="3">
        <f t="shared" ca="1" si="2"/>
        <v>44358</v>
      </c>
      <c r="G39" s="3">
        <f t="shared" ca="1" si="3"/>
        <v>44364</v>
      </c>
      <c r="H39" s="2">
        <v>5</v>
      </c>
      <c r="I39" s="2" t="s">
        <v>228</v>
      </c>
      <c r="J39" s="3">
        <f t="shared" ca="1" si="1"/>
        <v>44368</v>
      </c>
      <c r="K39" s="3">
        <f t="shared" ca="1" si="4"/>
        <v>44358</v>
      </c>
      <c r="L39" s="3">
        <f t="shared" ca="1" si="5"/>
        <v>44364</v>
      </c>
      <c r="M39" s="9">
        <v>5</v>
      </c>
    </row>
    <row r="40" spans="2:13" x14ac:dyDescent="0.25">
      <c r="B40" s="8">
        <v>2258196</v>
      </c>
      <c r="C40" s="1" t="s">
        <v>1265</v>
      </c>
      <c r="D40" s="2" t="s">
        <v>229</v>
      </c>
      <c r="E40" s="3">
        <f t="shared" ca="1" si="0"/>
        <v>44368</v>
      </c>
      <c r="F40" s="3">
        <f t="shared" ca="1" si="2"/>
        <v>44358</v>
      </c>
      <c r="G40" s="3">
        <f t="shared" ca="1" si="3"/>
        <v>44364</v>
      </c>
      <c r="H40" s="2">
        <v>5</v>
      </c>
      <c r="I40" s="2" t="s">
        <v>228</v>
      </c>
      <c r="J40" s="3">
        <f t="shared" ca="1" si="1"/>
        <v>44368</v>
      </c>
      <c r="K40" s="3">
        <f t="shared" ca="1" si="4"/>
        <v>44358</v>
      </c>
      <c r="L40" s="3">
        <f t="shared" ca="1" si="5"/>
        <v>44364</v>
      </c>
      <c r="M40" s="9">
        <v>5</v>
      </c>
    </row>
    <row r="41" spans="2:13" x14ac:dyDescent="0.25">
      <c r="B41" s="8">
        <v>2287377</v>
      </c>
      <c r="C41" s="1" t="s">
        <v>1266</v>
      </c>
      <c r="D41" s="2" t="s">
        <v>229</v>
      </c>
      <c r="E41" s="3">
        <f t="shared" ca="1" si="0"/>
        <v>44368</v>
      </c>
      <c r="F41" s="3">
        <f t="shared" ca="1" si="2"/>
        <v>44358</v>
      </c>
      <c r="G41" s="3">
        <f t="shared" ca="1" si="3"/>
        <v>44364</v>
      </c>
      <c r="H41" s="2">
        <v>5</v>
      </c>
      <c r="I41" s="2" t="s">
        <v>228</v>
      </c>
      <c r="J41" s="3">
        <f t="shared" ca="1" si="1"/>
        <v>44368</v>
      </c>
      <c r="K41" s="3">
        <f t="shared" ca="1" si="4"/>
        <v>44358</v>
      </c>
      <c r="L41" s="3">
        <f t="shared" ca="1" si="5"/>
        <v>44364</v>
      </c>
      <c r="M41" s="9">
        <v>5</v>
      </c>
    </row>
    <row r="42" spans="2:13" x14ac:dyDescent="0.25">
      <c r="B42" s="8">
        <v>2338190</v>
      </c>
      <c r="C42" s="1" t="s">
        <v>1267</v>
      </c>
      <c r="D42" s="2" t="s">
        <v>229</v>
      </c>
      <c r="E42" s="3">
        <f t="shared" ca="1" si="0"/>
        <v>44368</v>
      </c>
      <c r="F42" s="3">
        <f t="shared" ca="1" si="2"/>
        <v>44358</v>
      </c>
      <c r="G42" s="3">
        <f t="shared" ca="1" si="3"/>
        <v>44364</v>
      </c>
      <c r="H42" s="2">
        <v>5</v>
      </c>
      <c r="I42" s="2" t="s">
        <v>228</v>
      </c>
      <c r="J42" s="3">
        <f t="shared" ca="1" si="1"/>
        <v>44368</v>
      </c>
      <c r="K42" s="3">
        <f t="shared" ca="1" si="4"/>
        <v>44358</v>
      </c>
      <c r="L42" s="3">
        <f t="shared" ca="1" si="5"/>
        <v>44364</v>
      </c>
      <c r="M42" s="9">
        <v>5</v>
      </c>
    </row>
    <row r="43" spans="2:13" x14ac:dyDescent="0.25">
      <c r="B43" s="8">
        <v>2338191</v>
      </c>
      <c r="C43" s="1" t="s">
        <v>1268</v>
      </c>
      <c r="D43" s="2" t="s">
        <v>229</v>
      </c>
      <c r="E43" s="3">
        <f t="shared" ca="1" si="0"/>
        <v>44368</v>
      </c>
      <c r="F43" s="3">
        <f t="shared" ca="1" si="2"/>
        <v>44358</v>
      </c>
      <c r="G43" s="3">
        <f t="shared" ca="1" si="3"/>
        <v>44364</v>
      </c>
      <c r="H43" s="2">
        <v>5</v>
      </c>
      <c r="I43" s="2" t="s">
        <v>228</v>
      </c>
      <c r="J43" s="3">
        <f t="shared" ca="1" si="1"/>
        <v>44368</v>
      </c>
      <c r="K43" s="3">
        <f t="shared" ca="1" si="4"/>
        <v>44358</v>
      </c>
      <c r="L43" s="3">
        <f t="shared" ca="1" si="5"/>
        <v>44364</v>
      </c>
      <c r="M43" s="9">
        <v>5</v>
      </c>
    </row>
    <row r="44" spans="2:13" x14ac:dyDescent="0.25">
      <c r="B44" s="8">
        <v>2344360</v>
      </c>
      <c r="C44" s="1" t="s">
        <v>1269</v>
      </c>
      <c r="D44" s="2" t="s">
        <v>229</v>
      </c>
      <c r="E44" s="3">
        <f t="shared" ca="1" si="0"/>
        <v>44368</v>
      </c>
      <c r="F44" s="3">
        <f t="shared" ca="1" si="2"/>
        <v>44358</v>
      </c>
      <c r="G44" s="3">
        <f t="shared" ca="1" si="3"/>
        <v>44364</v>
      </c>
      <c r="H44" s="2">
        <v>5</v>
      </c>
      <c r="I44" s="2" t="s">
        <v>228</v>
      </c>
      <c r="J44" s="3">
        <f t="shared" ca="1" si="1"/>
        <v>44368</v>
      </c>
      <c r="K44" s="3">
        <f t="shared" ca="1" si="4"/>
        <v>44358</v>
      </c>
      <c r="L44" s="3">
        <f t="shared" ca="1" si="5"/>
        <v>44364</v>
      </c>
      <c r="M44" s="9">
        <v>5</v>
      </c>
    </row>
    <row r="45" spans="2:13" x14ac:dyDescent="0.25">
      <c r="B45" s="8">
        <v>2344361</v>
      </c>
      <c r="C45" s="1" t="s">
        <v>1270</v>
      </c>
      <c r="D45" s="2" t="s">
        <v>229</v>
      </c>
      <c r="E45" s="3">
        <f t="shared" ca="1" si="0"/>
        <v>44368</v>
      </c>
      <c r="F45" s="3">
        <f t="shared" ca="1" si="2"/>
        <v>44358</v>
      </c>
      <c r="G45" s="3">
        <f t="shared" ca="1" si="3"/>
        <v>44364</v>
      </c>
      <c r="H45" s="2">
        <v>5</v>
      </c>
      <c r="I45" s="2" t="s">
        <v>228</v>
      </c>
      <c r="J45" s="3">
        <f t="shared" ca="1" si="1"/>
        <v>44368</v>
      </c>
      <c r="K45" s="3">
        <f t="shared" ca="1" si="4"/>
        <v>44358</v>
      </c>
      <c r="L45" s="3">
        <f t="shared" ca="1" si="5"/>
        <v>44364</v>
      </c>
      <c r="M45" s="9">
        <v>5</v>
      </c>
    </row>
    <row r="46" spans="2:13" x14ac:dyDescent="0.25">
      <c r="B46" s="8">
        <v>2344362</v>
      </c>
      <c r="C46" s="1" t="s">
        <v>1271</v>
      </c>
      <c r="D46" s="2" t="s">
        <v>229</v>
      </c>
      <c r="E46" s="3">
        <f t="shared" ca="1" si="0"/>
        <v>44368</v>
      </c>
      <c r="F46" s="3">
        <f t="shared" ca="1" si="2"/>
        <v>44358</v>
      </c>
      <c r="G46" s="3">
        <f t="shared" ca="1" si="3"/>
        <v>44364</v>
      </c>
      <c r="H46" s="2">
        <v>5</v>
      </c>
      <c r="I46" s="2" t="s">
        <v>228</v>
      </c>
      <c r="J46" s="3">
        <f t="shared" ca="1" si="1"/>
        <v>44368</v>
      </c>
      <c r="K46" s="3">
        <f t="shared" ca="1" si="4"/>
        <v>44358</v>
      </c>
      <c r="L46" s="3">
        <f t="shared" ca="1" si="5"/>
        <v>44364</v>
      </c>
      <c r="M46" s="9">
        <v>5</v>
      </c>
    </row>
    <row r="47" spans="2:13" x14ac:dyDescent="0.25">
      <c r="B47" s="8">
        <v>2344363</v>
      </c>
      <c r="C47" s="1" t="s">
        <v>1272</v>
      </c>
      <c r="D47" s="2" t="s">
        <v>229</v>
      </c>
      <c r="E47" s="3">
        <f t="shared" ca="1" si="0"/>
        <v>44368</v>
      </c>
      <c r="F47" s="3">
        <f t="shared" ca="1" si="2"/>
        <v>44358</v>
      </c>
      <c r="G47" s="3">
        <f t="shared" ca="1" si="3"/>
        <v>44364</v>
      </c>
      <c r="H47" s="2">
        <v>5</v>
      </c>
      <c r="I47" s="2" t="s">
        <v>228</v>
      </c>
      <c r="J47" s="3">
        <f t="shared" ca="1" si="1"/>
        <v>44368</v>
      </c>
      <c r="K47" s="3">
        <f t="shared" ca="1" si="4"/>
        <v>44358</v>
      </c>
      <c r="L47" s="3">
        <f t="shared" ca="1" si="5"/>
        <v>44364</v>
      </c>
      <c r="M47" s="9">
        <v>5</v>
      </c>
    </row>
    <row r="48" spans="2:13" x14ac:dyDescent="0.25">
      <c r="B48" s="8">
        <v>2344364</v>
      </c>
      <c r="C48" s="1" t="s">
        <v>1273</v>
      </c>
      <c r="D48" s="2" t="s">
        <v>229</v>
      </c>
      <c r="E48" s="3">
        <f t="shared" ca="1" si="0"/>
        <v>44368</v>
      </c>
      <c r="F48" s="3">
        <f t="shared" ca="1" si="2"/>
        <v>44358</v>
      </c>
      <c r="G48" s="3">
        <f t="shared" ca="1" si="3"/>
        <v>44364</v>
      </c>
      <c r="H48" s="2">
        <v>5</v>
      </c>
      <c r="I48" s="2" t="s">
        <v>228</v>
      </c>
      <c r="J48" s="3">
        <f t="shared" ca="1" si="1"/>
        <v>44368</v>
      </c>
      <c r="K48" s="3">
        <f t="shared" ca="1" si="4"/>
        <v>44358</v>
      </c>
      <c r="L48" s="3">
        <f t="shared" ca="1" si="5"/>
        <v>44364</v>
      </c>
      <c r="M48" s="9">
        <v>5</v>
      </c>
    </row>
    <row r="49" spans="2:13" x14ac:dyDescent="0.25">
      <c r="B49" s="8">
        <v>2411430</v>
      </c>
      <c r="C49" s="1" t="s">
        <v>1277</v>
      </c>
      <c r="D49" s="2" t="s">
        <v>229</v>
      </c>
      <c r="E49" s="3">
        <f t="shared" ca="1" si="0"/>
        <v>44368</v>
      </c>
      <c r="F49" s="3">
        <f t="shared" ca="1" si="2"/>
        <v>44358</v>
      </c>
      <c r="G49" s="3">
        <f t="shared" ca="1" si="3"/>
        <v>44364</v>
      </c>
      <c r="H49" s="2">
        <v>5</v>
      </c>
      <c r="I49" s="2" t="s">
        <v>228</v>
      </c>
      <c r="J49" s="3">
        <f t="shared" ca="1" si="1"/>
        <v>44368</v>
      </c>
      <c r="K49" s="3">
        <f t="shared" ca="1" si="4"/>
        <v>44358</v>
      </c>
      <c r="L49" s="3">
        <f t="shared" ca="1" si="5"/>
        <v>44364</v>
      </c>
      <c r="M49" s="9">
        <v>5</v>
      </c>
    </row>
    <row r="50" spans="2:13" x14ac:dyDescent="0.25">
      <c r="B50" s="8">
        <v>2467342</v>
      </c>
      <c r="C50" s="1" t="s">
        <v>1278</v>
      </c>
      <c r="D50" s="2" t="s">
        <v>229</v>
      </c>
      <c r="E50" s="3">
        <f t="shared" ca="1" si="0"/>
        <v>44368</v>
      </c>
      <c r="F50" s="3">
        <f t="shared" ca="1" si="2"/>
        <v>44358</v>
      </c>
      <c r="G50" s="3">
        <f t="shared" ca="1" si="3"/>
        <v>44364</v>
      </c>
      <c r="H50" s="2">
        <v>5</v>
      </c>
      <c r="I50" s="2" t="s">
        <v>228</v>
      </c>
      <c r="J50" s="3">
        <f t="shared" ca="1" si="1"/>
        <v>44368</v>
      </c>
      <c r="K50" s="3">
        <f t="shared" ca="1" si="4"/>
        <v>44358</v>
      </c>
      <c r="L50" s="3">
        <f t="shared" ca="1" si="5"/>
        <v>44364</v>
      </c>
      <c r="M50" s="9">
        <v>5</v>
      </c>
    </row>
    <row r="51" spans="2:13" x14ac:dyDescent="0.25">
      <c r="B51" s="8">
        <v>2467363</v>
      </c>
      <c r="C51" s="1" t="s">
        <v>1279</v>
      </c>
      <c r="D51" s="2" t="s">
        <v>229</v>
      </c>
      <c r="E51" s="3">
        <f t="shared" ca="1" si="0"/>
        <v>44368</v>
      </c>
      <c r="F51" s="3">
        <f t="shared" ca="1" si="2"/>
        <v>44358</v>
      </c>
      <c r="G51" s="3">
        <f t="shared" ca="1" si="3"/>
        <v>44364</v>
      </c>
      <c r="H51" s="2">
        <v>5</v>
      </c>
      <c r="I51" s="2" t="s">
        <v>228</v>
      </c>
      <c r="J51" s="3">
        <f t="shared" ca="1" si="1"/>
        <v>44368</v>
      </c>
      <c r="K51" s="3">
        <f t="shared" ca="1" si="4"/>
        <v>44358</v>
      </c>
      <c r="L51" s="3">
        <f t="shared" ca="1" si="5"/>
        <v>44364</v>
      </c>
      <c r="M51" s="9">
        <v>5</v>
      </c>
    </row>
    <row r="52" spans="2:13" x14ac:dyDescent="0.25">
      <c r="B52" s="8">
        <v>2467738</v>
      </c>
      <c r="C52" s="1" t="s">
        <v>1274</v>
      </c>
      <c r="D52" s="2" t="s">
        <v>229</v>
      </c>
      <c r="E52" s="3">
        <f t="shared" ca="1" si="0"/>
        <v>44368</v>
      </c>
      <c r="F52" s="3">
        <f t="shared" ca="1" si="2"/>
        <v>44358</v>
      </c>
      <c r="G52" s="3">
        <f t="shared" ca="1" si="3"/>
        <v>44364</v>
      </c>
      <c r="H52" s="2">
        <v>5</v>
      </c>
      <c r="I52" s="2" t="s">
        <v>228</v>
      </c>
      <c r="J52" s="3">
        <f t="shared" ca="1" si="1"/>
        <v>44368</v>
      </c>
      <c r="K52" s="3">
        <f t="shared" ca="1" si="4"/>
        <v>44358</v>
      </c>
      <c r="L52" s="3">
        <f t="shared" ca="1" si="5"/>
        <v>44364</v>
      </c>
      <c r="M52" s="9">
        <v>5</v>
      </c>
    </row>
    <row r="53" spans="2:13" x14ac:dyDescent="0.25">
      <c r="B53" s="8">
        <v>2555951</v>
      </c>
      <c r="C53" s="1" t="s">
        <v>1240</v>
      </c>
      <c r="D53" s="2" t="s">
        <v>229</v>
      </c>
      <c r="E53" s="3">
        <f t="shared" ca="1" si="0"/>
        <v>44368</v>
      </c>
      <c r="F53" s="3">
        <f t="shared" ca="1" si="2"/>
        <v>44358</v>
      </c>
      <c r="G53" s="3">
        <f t="shared" ca="1" si="3"/>
        <v>44364</v>
      </c>
      <c r="H53" s="2">
        <v>5</v>
      </c>
      <c r="I53" s="2" t="s">
        <v>228</v>
      </c>
      <c r="J53" s="3">
        <f t="shared" ca="1" si="1"/>
        <v>44368</v>
      </c>
      <c r="K53" s="3">
        <f t="shared" ca="1" si="4"/>
        <v>44358</v>
      </c>
      <c r="L53" s="3">
        <f t="shared" ca="1" si="5"/>
        <v>44364</v>
      </c>
      <c r="M53" s="9">
        <v>5</v>
      </c>
    </row>
    <row r="54" spans="2:13" x14ac:dyDescent="0.25">
      <c r="B54" s="8">
        <v>2560081</v>
      </c>
      <c r="C54" s="1" t="s">
        <v>1241</v>
      </c>
      <c r="D54" s="2" t="s">
        <v>229</v>
      </c>
      <c r="E54" s="3">
        <f t="shared" ca="1" si="0"/>
        <v>44368</v>
      </c>
      <c r="F54" s="3">
        <f t="shared" ca="1" si="2"/>
        <v>44358</v>
      </c>
      <c r="G54" s="3">
        <f t="shared" ca="1" si="3"/>
        <v>44364</v>
      </c>
      <c r="H54" s="2">
        <v>5</v>
      </c>
      <c r="I54" s="2" t="s">
        <v>228</v>
      </c>
      <c r="J54" s="3">
        <f t="shared" ca="1" si="1"/>
        <v>44368</v>
      </c>
      <c r="K54" s="3">
        <f t="shared" ca="1" si="4"/>
        <v>44358</v>
      </c>
      <c r="L54" s="3">
        <f t="shared" ca="1" si="5"/>
        <v>44364</v>
      </c>
      <c r="M54" s="9">
        <v>5</v>
      </c>
    </row>
    <row r="55" spans="2:13" x14ac:dyDescent="0.25">
      <c r="B55" s="31" t="s">
        <v>244</v>
      </c>
      <c r="C55" s="32"/>
      <c r="D55" s="32"/>
      <c r="E55" s="32"/>
      <c r="F55" s="32"/>
      <c r="G55" s="32"/>
      <c r="H55" s="32"/>
      <c r="I55" s="32"/>
      <c r="J55" s="32"/>
      <c r="K55" s="32"/>
      <c r="L55" s="32"/>
      <c r="M55" s="33"/>
    </row>
    <row r="56" spans="2:13" x14ac:dyDescent="0.25">
      <c r="B56" s="8">
        <v>1552351</v>
      </c>
      <c r="C56" s="1" t="s">
        <v>302</v>
      </c>
      <c r="D56" s="2" t="s">
        <v>229</v>
      </c>
      <c r="E56" s="3">
        <f t="shared" ref="E56:E70" ca="1" si="6">MondayfollowingThirdFriday_JunDec</f>
        <v>44368</v>
      </c>
      <c r="F56" s="3" t="s">
        <v>242</v>
      </c>
      <c r="G56" s="3" t="s">
        <v>242</v>
      </c>
      <c r="H56" s="2" t="s">
        <v>242</v>
      </c>
      <c r="I56" s="3" t="s">
        <v>242</v>
      </c>
      <c r="J56" s="3" t="s">
        <v>242</v>
      </c>
      <c r="K56" s="3" t="s">
        <v>242</v>
      </c>
      <c r="L56" s="3" t="s">
        <v>242</v>
      </c>
      <c r="M56" s="10" t="s">
        <v>242</v>
      </c>
    </row>
    <row r="57" spans="2:13" x14ac:dyDescent="0.25">
      <c r="B57" s="8">
        <v>1552348</v>
      </c>
      <c r="C57" s="1" t="s">
        <v>303</v>
      </c>
      <c r="D57" s="2" t="s">
        <v>229</v>
      </c>
      <c r="E57" s="3">
        <f t="shared" ca="1" si="6"/>
        <v>44368</v>
      </c>
      <c r="F57" s="3" t="s">
        <v>242</v>
      </c>
      <c r="G57" s="3" t="s">
        <v>242</v>
      </c>
      <c r="H57" s="2" t="s">
        <v>242</v>
      </c>
      <c r="I57" s="3" t="s">
        <v>242</v>
      </c>
      <c r="J57" s="3" t="s">
        <v>242</v>
      </c>
      <c r="K57" s="3" t="s">
        <v>242</v>
      </c>
      <c r="L57" s="3" t="s">
        <v>242</v>
      </c>
      <c r="M57" s="10" t="s">
        <v>242</v>
      </c>
    </row>
    <row r="58" spans="2:13" x14ac:dyDescent="0.25">
      <c r="B58" s="8">
        <v>1552346</v>
      </c>
      <c r="C58" s="1" t="s">
        <v>304</v>
      </c>
      <c r="D58" s="2" t="s">
        <v>229</v>
      </c>
      <c r="E58" s="3">
        <f t="shared" ca="1" si="6"/>
        <v>44368</v>
      </c>
      <c r="F58" s="3" t="s">
        <v>242</v>
      </c>
      <c r="G58" s="3" t="s">
        <v>242</v>
      </c>
      <c r="H58" s="2" t="s">
        <v>242</v>
      </c>
      <c r="I58" s="3" t="s">
        <v>242</v>
      </c>
      <c r="J58" s="3" t="s">
        <v>242</v>
      </c>
      <c r="K58" s="3" t="s">
        <v>242</v>
      </c>
      <c r="L58" s="3" t="s">
        <v>242</v>
      </c>
      <c r="M58" s="10" t="s">
        <v>242</v>
      </c>
    </row>
    <row r="59" spans="2:13" x14ac:dyDescent="0.25">
      <c r="B59" s="8">
        <v>1552347</v>
      </c>
      <c r="C59" s="1" t="s">
        <v>305</v>
      </c>
      <c r="D59" s="2" t="s">
        <v>229</v>
      </c>
      <c r="E59" s="3">
        <f t="shared" ca="1" si="6"/>
        <v>44368</v>
      </c>
      <c r="F59" s="3" t="s">
        <v>242</v>
      </c>
      <c r="G59" s="3" t="s">
        <v>242</v>
      </c>
      <c r="H59" s="2" t="s">
        <v>242</v>
      </c>
      <c r="I59" s="3" t="s">
        <v>242</v>
      </c>
      <c r="J59" s="3" t="s">
        <v>242</v>
      </c>
      <c r="K59" s="3" t="s">
        <v>242</v>
      </c>
      <c r="L59" s="3" t="s">
        <v>242</v>
      </c>
      <c r="M59" s="10" t="s">
        <v>242</v>
      </c>
    </row>
    <row r="60" spans="2:13" x14ac:dyDescent="0.25">
      <c r="B60" s="8">
        <v>1121931</v>
      </c>
      <c r="C60" s="1" t="s">
        <v>306</v>
      </c>
      <c r="D60" s="2" t="s">
        <v>229</v>
      </c>
      <c r="E60" s="3">
        <f t="shared" ca="1" si="6"/>
        <v>44368</v>
      </c>
      <c r="F60" s="3">
        <f ca="1">E60-10</f>
        <v>44358</v>
      </c>
      <c r="G60" s="3">
        <f ca="1">E60-4</f>
        <v>44364</v>
      </c>
      <c r="H60" s="2">
        <v>5</v>
      </c>
      <c r="I60" s="3" t="s">
        <v>242</v>
      </c>
      <c r="J60" s="3" t="s">
        <v>242</v>
      </c>
      <c r="K60" s="3" t="s">
        <v>242</v>
      </c>
      <c r="L60" s="3" t="s">
        <v>242</v>
      </c>
      <c r="M60" s="10" t="s">
        <v>242</v>
      </c>
    </row>
    <row r="61" spans="2:13" x14ac:dyDescent="0.25">
      <c r="B61" s="8">
        <v>1552349</v>
      </c>
      <c r="C61" s="1" t="s">
        <v>307</v>
      </c>
      <c r="D61" s="2" t="s">
        <v>229</v>
      </c>
      <c r="E61" s="3">
        <f t="shared" ca="1" si="6"/>
        <v>44368</v>
      </c>
      <c r="F61" s="3" t="s">
        <v>242</v>
      </c>
      <c r="G61" s="3" t="s">
        <v>242</v>
      </c>
      <c r="H61" s="2" t="s">
        <v>242</v>
      </c>
      <c r="I61" s="3" t="s">
        <v>242</v>
      </c>
      <c r="J61" s="3" t="s">
        <v>242</v>
      </c>
      <c r="K61" s="3" t="s">
        <v>242</v>
      </c>
      <c r="L61" s="3" t="s">
        <v>242</v>
      </c>
      <c r="M61" s="10" t="s">
        <v>242</v>
      </c>
    </row>
    <row r="62" spans="2:13" x14ac:dyDescent="0.25">
      <c r="B62" s="8">
        <v>1552350</v>
      </c>
      <c r="C62" s="1" t="s">
        <v>308</v>
      </c>
      <c r="D62" s="2" t="s">
        <v>229</v>
      </c>
      <c r="E62" s="3">
        <f t="shared" ca="1" si="6"/>
        <v>44368</v>
      </c>
      <c r="F62" s="3" t="s">
        <v>242</v>
      </c>
      <c r="G62" s="3" t="s">
        <v>242</v>
      </c>
      <c r="H62" s="2" t="s">
        <v>242</v>
      </c>
      <c r="I62" s="3" t="s">
        <v>242</v>
      </c>
      <c r="J62" s="3" t="s">
        <v>242</v>
      </c>
      <c r="K62" s="3" t="s">
        <v>242</v>
      </c>
      <c r="L62" s="3" t="s">
        <v>242</v>
      </c>
      <c r="M62" s="10" t="s">
        <v>242</v>
      </c>
    </row>
    <row r="63" spans="2:13" x14ac:dyDescent="0.25">
      <c r="B63" s="8">
        <v>1554365</v>
      </c>
      <c r="C63" s="1" t="s">
        <v>309</v>
      </c>
      <c r="D63" s="2" t="s">
        <v>229</v>
      </c>
      <c r="E63" s="3">
        <f t="shared" ca="1" si="6"/>
        <v>44368</v>
      </c>
      <c r="F63" s="3" t="s">
        <v>242</v>
      </c>
      <c r="G63" s="3" t="s">
        <v>242</v>
      </c>
      <c r="H63" s="2" t="s">
        <v>242</v>
      </c>
      <c r="I63" s="3" t="s">
        <v>242</v>
      </c>
      <c r="J63" s="3" t="s">
        <v>242</v>
      </c>
      <c r="K63" s="3" t="s">
        <v>242</v>
      </c>
      <c r="L63" s="3" t="s">
        <v>242</v>
      </c>
      <c r="M63" s="10" t="s">
        <v>242</v>
      </c>
    </row>
    <row r="64" spans="2:13" x14ac:dyDescent="0.25">
      <c r="B64" s="8">
        <v>1554364</v>
      </c>
      <c r="C64" s="1" t="s">
        <v>310</v>
      </c>
      <c r="D64" s="2" t="s">
        <v>229</v>
      </c>
      <c r="E64" s="3">
        <f t="shared" ca="1" si="6"/>
        <v>44368</v>
      </c>
      <c r="F64" s="3" t="s">
        <v>242</v>
      </c>
      <c r="G64" s="3" t="s">
        <v>242</v>
      </c>
      <c r="H64" s="2" t="s">
        <v>242</v>
      </c>
      <c r="I64" s="3" t="s">
        <v>242</v>
      </c>
      <c r="J64" s="3" t="s">
        <v>242</v>
      </c>
      <c r="K64" s="3" t="s">
        <v>242</v>
      </c>
      <c r="L64" s="3" t="s">
        <v>242</v>
      </c>
      <c r="M64" s="10" t="s">
        <v>242</v>
      </c>
    </row>
    <row r="65" spans="2:13" x14ac:dyDescent="0.25">
      <c r="B65" s="8">
        <v>1445207</v>
      </c>
      <c r="C65" s="1" t="s">
        <v>311</v>
      </c>
      <c r="D65" s="2" t="s">
        <v>229</v>
      </c>
      <c r="E65" s="3">
        <f t="shared" ca="1" si="6"/>
        <v>44368</v>
      </c>
      <c r="F65" s="3">
        <f ca="1">E65-10</f>
        <v>44358</v>
      </c>
      <c r="G65" s="3">
        <f ca="1">E65-4</f>
        <v>44364</v>
      </c>
      <c r="H65" s="2">
        <v>5</v>
      </c>
      <c r="I65" s="3" t="s">
        <v>242</v>
      </c>
      <c r="J65" s="3" t="s">
        <v>242</v>
      </c>
      <c r="K65" s="3" t="s">
        <v>242</v>
      </c>
      <c r="L65" s="3" t="s">
        <v>242</v>
      </c>
      <c r="M65" s="10" t="s">
        <v>242</v>
      </c>
    </row>
    <row r="66" spans="2:13" x14ac:dyDescent="0.25">
      <c r="B66" s="8">
        <v>1124401</v>
      </c>
      <c r="C66" s="1" t="s">
        <v>312</v>
      </c>
      <c r="D66" s="2" t="s">
        <v>229</v>
      </c>
      <c r="E66" s="3">
        <f t="shared" ca="1" si="6"/>
        <v>44368</v>
      </c>
      <c r="F66" s="3">
        <f ca="1">E66-10</f>
        <v>44358</v>
      </c>
      <c r="G66" s="3">
        <f ca="1">E66-4</f>
        <v>44364</v>
      </c>
      <c r="H66" s="2">
        <v>5</v>
      </c>
      <c r="I66" s="3" t="s">
        <v>242</v>
      </c>
      <c r="J66" s="3" t="s">
        <v>242</v>
      </c>
      <c r="K66" s="3" t="s">
        <v>242</v>
      </c>
      <c r="L66" s="3" t="s">
        <v>242</v>
      </c>
      <c r="M66" s="10" t="s">
        <v>242</v>
      </c>
    </row>
    <row r="67" spans="2:13" x14ac:dyDescent="0.25">
      <c r="B67" s="8">
        <v>1554366</v>
      </c>
      <c r="C67" s="1" t="s">
        <v>313</v>
      </c>
      <c r="D67" s="2" t="s">
        <v>229</v>
      </c>
      <c r="E67" s="3">
        <f t="shared" ca="1" si="6"/>
        <v>44368</v>
      </c>
      <c r="F67" s="3" t="s">
        <v>242</v>
      </c>
      <c r="G67" s="3" t="s">
        <v>242</v>
      </c>
      <c r="H67" s="2" t="s">
        <v>242</v>
      </c>
      <c r="I67" s="3" t="s">
        <v>242</v>
      </c>
      <c r="J67" s="3" t="s">
        <v>242</v>
      </c>
      <c r="K67" s="3" t="s">
        <v>242</v>
      </c>
      <c r="L67" s="3" t="s">
        <v>242</v>
      </c>
      <c r="M67" s="10" t="s">
        <v>242</v>
      </c>
    </row>
    <row r="68" spans="2:13" x14ac:dyDescent="0.25">
      <c r="B68" s="8">
        <v>1554367</v>
      </c>
      <c r="C68" s="1" t="s">
        <v>314</v>
      </c>
      <c r="D68" s="2" t="s">
        <v>229</v>
      </c>
      <c r="E68" s="3">
        <f t="shared" ca="1" si="6"/>
        <v>44368</v>
      </c>
      <c r="F68" s="3" t="s">
        <v>242</v>
      </c>
      <c r="G68" s="3" t="s">
        <v>242</v>
      </c>
      <c r="H68" s="2" t="s">
        <v>242</v>
      </c>
      <c r="I68" s="3" t="s">
        <v>242</v>
      </c>
      <c r="J68" s="3" t="s">
        <v>242</v>
      </c>
      <c r="K68" s="3" t="s">
        <v>242</v>
      </c>
      <c r="L68" s="3" t="s">
        <v>242</v>
      </c>
      <c r="M68" s="10" t="s">
        <v>242</v>
      </c>
    </row>
    <row r="69" spans="2:13" x14ac:dyDescent="0.25">
      <c r="B69" s="8">
        <v>1554368</v>
      </c>
      <c r="C69" s="1" t="s">
        <v>315</v>
      </c>
      <c r="D69" s="2" t="s">
        <v>229</v>
      </c>
      <c r="E69" s="3">
        <f t="shared" ca="1" si="6"/>
        <v>44368</v>
      </c>
      <c r="F69" s="3" t="s">
        <v>242</v>
      </c>
      <c r="G69" s="3" t="s">
        <v>242</v>
      </c>
      <c r="H69" s="2" t="s">
        <v>242</v>
      </c>
      <c r="I69" s="3" t="s">
        <v>242</v>
      </c>
      <c r="J69" s="3" t="s">
        <v>242</v>
      </c>
      <c r="K69" s="3" t="s">
        <v>242</v>
      </c>
      <c r="L69" s="3" t="s">
        <v>242</v>
      </c>
      <c r="M69" s="10" t="s">
        <v>242</v>
      </c>
    </row>
    <row r="70" spans="2:13" x14ac:dyDescent="0.25">
      <c r="B70" s="8">
        <v>1133110</v>
      </c>
      <c r="C70" s="1" t="s">
        <v>316</v>
      </c>
      <c r="D70" s="2" t="s">
        <v>229</v>
      </c>
      <c r="E70" s="3">
        <f t="shared" ca="1" si="6"/>
        <v>44368</v>
      </c>
      <c r="F70" s="3">
        <f ca="1">E70-10</f>
        <v>44358</v>
      </c>
      <c r="G70" s="3">
        <f ca="1">E70-4</f>
        <v>44364</v>
      </c>
      <c r="H70" s="2">
        <v>5</v>
      </c>
      <c r="I70" s="3" t="s">
        <v>242</v>
      </c>
      <c r="J70" s="3" t="s">
        <v>242</v>
      </c>
      <c r="K70" s="3" t="s">
        <v>242</v>
      </c>
      <c r="L70" s="3" t="s">
        <v>242</v>
      </c>
      <c r="M70" s="10" t="s">
        <v>242</v>
      </c>
    </row>
    <row r="71" spans="2:13" x14ac:dyDescent="0.25">
      <c r="B71" s="8" t="s">
        <v>64</v>
      </c>
      <c r="C71" s="1" t="s">
        <v>840</v>
      </c>
      <c r="D71" s="2" t="s">
        <v>230</v>
      </c>
      <c r="E71" s="3">
        <f ca="1">MondayfollowingThirdFriday_Jun</f>
        <v>44368</v>
      </c>
      <c r="F71" s="3" t="s">
        <v>242</v>
      </c>
      <c r="G71" s="3" t="s">
        <v>242</v>
      </c>
      <c r="H71" s="2" t="s">
        <v>242</v>
      </c>
      <c r="I71" s="2" t="s">
        <v>228</v>
      </c>
      <c r="J71" s="3">
        <f ca="1">MondayfollowingThirdFriday_MarJunSepDec</f>
        <v>44368</v>
      </c>
      <c r="K71" s="3" t="s">
        <v>242</v>
      </c>
      <c r="L71" s="3" t="s">
        <v>242</v>
      </c>
      <c r="M71" s="9" t="s">
        <v>242</v>
      </c>
    </row>
    <row r="72" spans="2:13" x14ac:dyDescent="0.25">
      <c r="B72" s="8" t="s">
        <v>220</v>
      </c>
      <c r="C72" s="1" t="s">
        <v>841</v>
      </c>
      <c r="D72" s="2" t="s">
        <v>230</v>
      </c>
      <c r="E72" s="3">
        <f ca="1">MondayfollowingThirdFriday_Jun</f>
        <v>44368</v>
      </c>
      <c r="F72" s="3">
        <f ca="1">E72-10</f>
        <v>44358</v>
      </c>
      <c r="G72" s="3">
        <f ca="1">E72-4</f>
        <v>44364</v>
      </c>
      <c r="H72" s="2">
        <v>5</v>
      </c>
      <c r="I72" s="2" t="s">
        <v>228</v>
      </c>
      <c r="J72" s="3">
        <f ca="1">MondayfollowingThirdFriday_MarJunSepDec</f>
        <v>44368</v>
      </c>
      <c r="K72" s="3">
        <f ca="1">J72-10</f>
        <v>44358</v>
      </c>
      <c r="L72" s="3">
        <f ca="1">J72-4</f>
        <v>44364</v>
      </c>
      <c r="M72" s="9">
        <v>5</v>
      </c>
    </row>
    <row r="73" spans="2:13" x14ac:dyDescent="0.25">
      <c r="B73" s="8" t="s">
        <v>63</v>
      </c>
      <c r="C73" s="1" t="s">
        <v>842</v>
      </c>
      <c r="D73" s="2" t="s">
        <v>228</v>
      </c>
      <c r="E73" s="3">
        <f ca="1">MondayfollowingThirdFriday_MarJunSepDec</f>
        <v>44368</v>
      </c>
      <c r="F73" s="3">
        <f ca="1">E73-10</f>
        <v>44358</v>
      </c>
      <c r="G73" s="3">
        <f ca="1">E73-4</f>
        <v>44364</v>
      </c>
      <c r="H73" s="2">
        <v>5</v>
      </c>
      <c r="I73" s="3" t="s">
        <v>242</v>
      </c>
      <c r="J73" s="3" t="s">
        <v>242</v>
      </c>
      <c r="K73" s="3" t="s">
        <v>242</v>
      </c>
      <c r="L73" s="3" t="s">
        <v>242</v>
      </c>
      <c r="M73" s="10" t="s">
        <v>242</v>
      </c>
    </row>
    <row r="74" spans="2:13" x14ac:dyDescent="0.25">
      <c r="B74" s="8">
        <v>1554369</v>
      </c>
      <c r="C74" s="1" t="s">
        <v>317</v>
      </c>
      <c r="D74" s="2" t="s">
        <v>229</v>
      </c>
      <c r="E74" s="3">
        <f t="shared" ref="E74:E79" ca="1" si="7">MondayfollowingThirdFriday_JunDec</f>
        <v>44368</v>
      </c>
      <c r="F74" s="3" t="s">
        <v>242</v>
      </c>
      <c r="G74" s="3" t="s">
        <v>242</v>
      </c>
      <c r="H74" s="2" t="s">
        <v>242</v>
      </c>
      <c r="I74" s="3" t="s">
        <v>242</v>
      </c>
      <c r="J74" s="3" t="s">
        <v>242</v>
      </c>
      <c r="K74" s="3" t="s">
        <v>242</v>
      </c>
      <c r="L74" s="3" t="s">
        <v>242</v>
      </c>
      <c r="M74" s="10" t="s">
        <v>242</v>
      </c>
    </row>
    <row r="75" spans="2:13" x14ac:dyDescent="0.25">
      <c r="B75" s="8">
        <v>1554370</v>
      </c>
      <c r="C75" s="1" t="s">
        <v>318</v>
      </c>
      <c r="D75" s="2" t="s">
        <v>229</v>
      </c>
      <c r="E75" s="3">
        <f t="shared" ca="1" si="7"/>
        <v>44368</v>
      </c>
      <c r="F75" s="3" t="s">
        <v>242</v>
      </c>
      <c r="G75" s="3" t="s">
        <v>242</v>
      </c>
      <c r="H75" s="2" t="s">
        <v>242</v>
      </c>
      <c r="I75" s="3" t="s">
        <v>242</v>
      </c>
      <c r="J75" s="3" t="s">
        <v>242</v>
      </c>
      <c r="K75" s="3" t="s">
        <v>242</v>
      </c>
      <c r="L75" s="3" t="s">
        <v>242</v>
      </c>
      <c r="M75" s="10" t="s">
        <v>242</v>
      </c>
    </row>
    <row r="76" spans="2:13" x14ac:dyDescent="0.25">
      <c r="B76" s="8">
        <v>1554371</v>
      </c>
      <c r="C76" s="1" t="s">
        <v>319</v>
      </c>
      <c r="D76" s="2" t="s">
        <v>229</v>
      </c>
      <c r="E76" s="3">
        <f t="shared" ca="1" si="7"/>
        <v>44368</v>
      </c>
      <c r="F76" s="3" t="s">
        <v>242</v>
      </c>
      <c r="G76" s="3" t="s">
        <v>242</v>
      </c>
      <c r="H76" s="2" t="s">
        <v>242</v>
      </c>
      <c r="I76" s="3" t="s">
        <v>242</v>
      </c>
      <c r="J76" s="3" t="s">
        <v>242</v>
      </c>
      <c r="K76" s="3" t="s">
        <v>242</v>
      </c>
      <c r="L76" s="3" t="s">
        <v>242</v>
      </c>
      <c r="M76" s="10" t="s">
        <v>242</v>
      </c>
    </row>
    <row r="77" spans="2:13" x14ac:dyDescent="0.25">
      <c r="B77" s="8">
        <v>1554372</v>
      </c>
      <c r="C77" s="1" t="s">
        <v>320</v>
      </c>
      <c r="D77" s="2" t="s">
        <v>229</v>
      </c>
      <c r="E77" s="3">
        <f t="shared" ca="1" si="7"/>
        <v>44368</v>
      </c>
      <c r="F77" s="3" t="s">
        <v>242</v>
      </c>
      <c r="G77" s="3" t="s">
        <v>242</v>
      </c>
      <c r="H77" s="2" t="s">
        <v>242</v>
      </c>
      <c r="I77" s="3" t="s">
        <v>242</v>
      </c>
      <c r="J77" s="3" t="s">
        <v>242</v>
      </c>
      <c r="K77" s="3" t="s">
        <v>242</v>
      </c>
      <c r="L77" s="3" t="s">
        <v>242</v>
      </c>
      <c r="M77" s="10" t="s">
        <v>242</v>
      </c>
    </row>
    <row r="78" spans="2:13" x14ac:dyDescent="0.25">
      <c r="B78" s="8">
        <v>1554376</v>
      </c>
      <c r="C78" s="1" t="s">
        <v>321</v>
      </c>
      <c r="D78" s="2" t="s">
        <v>229</v>
      </c>
      <c r="E78" s="3">
        <f t="shared" ca="1" si="7"/>
        <v>44368</v>
      </c>
      <c r="F78" s="3" t="s">
        <v>242</v>
      </c>
      <c r="G78" s="3" t="s">
        <v>242</v>
      </c>
      <c r="H78" s="2" t="s">
        <v>242</v>
      </c>
      <c r="I78" s="3" t="s">
        <v>242</v>
      </c>
      <c r="J78" s="3" t="s">
        <v>242</v>
      </c>
      <c r="K78" s="3" t="s">
        <v>242</v>
      </c>
      <c r="L78" s="3" t="s">
        <v>242</v>
      </c>
      <c r="M78" s="10" t="s">
        <v>242</v>
      </c>
    </row>
    <row r="79" spans="2:13" x14ac:dyDescent="0.25">
      <c r="B79" s="8">
        <v>1554374</v>
      </c>
      <c r="C79" s="1" t="s">
        <v>322</v>
      </c>
      <c r="D79" s="2" t="s">
        <v>229</v>
      </c>
      <c r="E79" s="3">
        <f t="shared" ca="1" si="7"/>
        <v>44368</v>
      </c>
      <c r="F79" s="3" t="s">
        <v>242</v>
      </c>
      <c r="G79" s="3" t="s">
        <v>242</v>
      </c>
      <c r="H79" s="2" t="s">
        <v>242</v>
      </c>
      <c r="I79" s="3" t="s">
        <v>242</v>
      </c>
      <c r="J79" s="3" t="s">
        <v>242</v>
      </c>
      <c r="K79" s="3" t="s">
        <v>242</v>
      </c>
      <c r="L79" s="3" t="s">
        <v>242</v>
      </c>
      <c r="M79" s="10" t="s">
        <v>242</v>
      </c>
    </row>
    <row r="80" spans="2:13" x14ac:dyDescent="0.25">
      <c r="B80" s="8">
        <v>1126389</v>
      </c>
      <c r="C80" s="1" t="s">
        <v>323</v>
      </c>
      <c r="D80" s="2" t="s">
        <v>230</v>
      </c>
      <c r="E80" s="3">
        <f ca="1">MondayfollowingThirdFriday_Dec</f>
        <v>44550</v>
      </c>
      <c r="F80" s="3">
        <f ca="1">E80-10</f>
        <v>44540</v>
      </c>
      <c r="G80" s="3">
        <f ca="1">E80-4</f>
        <v>44546</v>
      </c>
      <c r="H80" s="2">
        <v>5</v>
      </c>
      <c r="I80" s="2" t="s">
        <v>228</v>
      </c>
      <c r="J80" s="3">
        <f ca="1">MondayfollowingThirdFriday_MarJunSepDec</f>
        <v>44368</v>
      </c>
      <c r="K80" s="3">
        <f ca="1">J80-10</f>
        <v>44358</v>
      </c>
      <c r="L80" s="3">
        <f ca="1">J80-4</f>
        <v>44364</v>
      </c>
      <c r="M80" s="9">
        <v>5</v>
      </c>
    </row>
    <row r="81" spans="2:13" x14ac:dyDescent="0.25">
      <c r="B81" s="8">
        <v>1554373</v>
      </c>
      <c r="C81" s="1" t="s">
        <v>324</v>
      </c>
      <c r="D81" s="2" t="s">
        <v>229</v>
      </c>
      <c r="E81" s="3">
        <f t="shared" ref="E81:E89" ca="1" si="8">MondayfollowingThirdFriday_JunDec</f>
        <v>44368</v>
      </c>
      <c r="F81" s="3" t="s">
        <v>242</v>
      </c>
      <c r="G81" s="3" t="s">
        <v>242</v>
      </c>
      <c r="H81" s="2" t="s">
        <v>242</v>
      </c>
      <c r="I81" s="3" t="s">
        <v>242</v>
      </c>
      <c r="J81" s="3" t="s">
        <v>242</v>
      </c>
      <c r="K81" s="3" t="s">
        <v>242</v>
      </c>
      <c r="L81" s="3" t="s">
        <v>242</v>
      </c>
      <c r="M81" s="10" t="s">
        <v>242</v>
      </c>
    </row>
    <row r="82" spans="2:13" x14ac:dyDescent="0.25">
      <c r="B82" s="8">
        <v>1554375</v>
      </c>
      <c r="C82" s="1" t="s">
        <v>325</v>
      </c>
      <c r="D82" s="2" t="s">
        <v>229</v>
      </c>
      <c r="E82" s="3">
        <f t="shared" ca="1" si="8"/>
        <v>44368</v>
      </c>
      <c r="F82" s="3" t="s">
        <v>242</v>
      </c>
      <c r="G82" s="3" t="s">
        <v>242</v>
      </c>
      <c r="H82" s="2" t="s">
        <v>242</v>
      </c>
      <c r="I82" s="3" t="s">
        <v>242</v>
      </c>
      <c r="J82" s="3" t="s">
        <v>242</v>
      </c>
      <c r="K82" s="3" t="s">
        <v>242</v>
      </c>
      <c r="L82" s="3" t="s">
        <v>242</v>
      </c>
      <c r="M82" s="10" t="s">
        <v>242</v>
      </c>
    </row>
    <row r="83" spans="2:13" x14ac:dyDescent="0.25">
      <c r="B83" s="8">
        <v>1554377</v>
      </c>
      <c r="C83" s="1" t="s">
        <v>326</v>
      </c>
      <c r="D83" s="2" t="s">
        <v>229</v>
      </c>
      <c r="E83" s="3">
        <f t="shared" ca="1" si="8"/>
        <v>44368</v>
      </c>
      <c r="F83" s="3" t="s">
        <v>242</v>
      </c>
      <c r="G83" s="3" t="s">
        <v>242</v>
      </c>
      <c r="H83" s="2" t="s">
        <v>242</v>
      </c>
      <c r="I83" s="3" t="s">
        <v>242</v>
      </c>
      <c r="J83" s="3" t="s">
        <v>242</v>
      </c>
      <c r="K83" s="3" t="s">
        <v>242</v>
      </c>
      <c r="L83" s="3" t="s">
        <v>242</v>
      </c>
      <c r="M83" s="10" t="s">
        <v>242</v>
      </c>
    </row>
    <row r="84" spans="2:13" x14ac:dyDescent="0.25">
      <c r="B84" s="8">
        <v>1554378</v>
      </c>
      <c r="C84" s="1" t="s">
        <v>327</v>
      </c>
      <c r="D84" s="2" t="s">
        <v>229</v>
      </c>
      <c r="E84" s="3">
        <f t="shared" ca="1" si="8"/>
        <v>44368</v>
      </c>
      <c r="F84" s="3" t="s">
        <v>242</v>
      </c>
      <c r="G84" s="3" t="s">
        <v>242</v>
      </c>
      <c r="H84" s="2" t="s">
        <v>242</v>
      </c>
      <c r="I84" s="3" t="s">
        <v>242</v>
      </c>
      <c r="J84" s="3" t="s">
        <v>242</v>
      </c>
      <c r="K84" s="3" t="s">
        <v>242</v>
      </c>
      <c r="L84" s="3" t="s">
        <v>242</v>
      </c>
      <c r="M84" s="10" t="s">
        <v>242</v>
      </c>
    </row>
    <row r="85" spans="2:13" x14ac:dyDescent="0.25">
      <c r="B85" s="8">
        <v>1554379</v>
      </c>
      <c r="C85" s="1" t="s">
        <v>328</v>
      </c>
      <c r="D85" s="2" t="s">
        <v>229</v>
      </c>
      <c r="E85" s="3">
        <f t="shared" ca="1" si="8"/>
        <v>44368</v>
      </c>
      <c r="F85" s="3" t="s">
        <v>242</v>
      </c>
      <c r="G85" s="3" t="s">
        <v>242</v>
      </c>
      <c r="H85" s="2" t="s">
        <v>242</v>
      </c>
      <c r="I85" s="3" t="s">
        <v>242</v>
      </c>
      <c r="J85" s="3" t="s">
        <v>242</v>
      </c>
      <c r="K85" s="3" t="s">
        <v>242</v>
      </c>
      <c r="L85" s="3" t="s">
        <v>242</v>
      </c>
      <c r="M85" s="10" t="s">
        <v>242</v>
      </c>
    </row>
    <row r="86" spans="2:13" x14ac:dyDescent="0.25">
      <c r="B86" s="8">
        <v>1554380</v>
      </c>
      <c r="C86" s="1" t="s">
        <v>329</v>
      </c>
      <c r="D86" s="2" t="s">
        <v>229</v>
      </c>
      <c r="E86" s="3">
        <f t="shared" ca="1" si="8"/>
        <v>44368</v>
      </c>
      <c r="F86" s="3" t="s">
        <v>242</v>
      </c>
      <c r="G86" s="3" t="s">
        <v>242</v>
      </c>
      <c r="H86" s="2" t="s">
        <v>242</v>
      </c>
      <c r="I86" s="3" t="s">
        <v>242</v>
      </c>
      <c r="J86" s="3" t="s">
        <v>242</v>
      </c>
      <c r="K86" s="3" t="s">
        <v>242</v>
      </c>
      <c r="L86" s="3" t="s">
        <v>242</v>
      </c>
      <c r="M86" s="10" t="s">
        <v>242</v>
      </c>
    </row>
    <row r="87" spans="2:13" x14ac:dyDescent="0.25">
      <c r="B87" s="8" t="s">
        <v>48</v>
      </c>
      <c r="C87" s="1" t="s">
        <v>843</v>
      </c>
      <c r="D87" s="2" t="s">
        <v>229</v>
      </c>
      <c r="E87" s="3">
        <f t="shared" ca="1" si="8"/>
        <v>44368</v>
      </c>
      <c r="F87" s="3">
        <f ca="1">E87-10</f>
        <v>44358</v>
      </c>
      <c r="G87" s="3">
        <f ca="1">E87-4</f>
        <v>44364</v>
      </c>
      <c r="H87" s="2">
        <v>5</v>
      </c>
      <c r="I87" s="2" t="s">
        <v>228</v>
      </c>
      <c r="J87" s="3">
        <f ca="1">MondayfollowingThirdFriday_MarJunSepDec</f>
        <v>44368</v>
      </c>
      <c r="K87" s="3">
        <f ca="1">J87-10</f>
        <v>44358</v>
      </c>
      <c r="L87" s="3">
        <f ca="1">J87-4</f>
        <v>44364</v>
      </c>
      <c r="M87" s="9">
        <v>5</v>
      </c>
    </row>
    <row r="88" spans="2:13" x14ac:dyDescent="0.25">
      <c r="B88" s="8">
        <v>1554381</v>
      </c>
      <c r="C88" s="1" t="s">
        <v>330</v>
      </c>
      <c r="D88" s="2" t="s">
        <v>229</v>
      </c>
      <c r="E88" s="3">
        <f t="shared" ca="1" si="8"/>
        <v>44368</v>
      </c>
      <c r="F88" s="3" t="s">
        <v>242</v>
      </c>
      <c r="G88" s="3" t="s">
        <v>242</v>
      </c>
      <c r="H88" s="2" t="s">
        <v>242</v>
      </c>
      <c r="I88" s="3" t="s">
        <v>242</v>
      </c>
      <c r="J88" s="3" t="s">
        <v>242</v>
      </c>
      <c r="K88" s="3" t="s">
        <v>242</v>
      </c>
      <c r="L88" s="3" t="s">
        <v>242</v>
      </c>
      <c r="M88" s="10" t="s">
        <v>242</v>
      </c>
    </row>
    <row r="89" spans="2:13" x14ac:dyDescent="0.25">
      <c r="B89" s="8">
        <v>1554383</v>
      </c>
      <c r="C89" s="1" t="s">
        <v>331</v>
      </c>
      <c r="D89" s="2" t="s">
        <v>229</v>
      </c>
      <c r="E89" s="3">
        <f t="shared" ca="1" si="8"/>
        <v>44368</v>
      </c>
      <c r="F89" s="3" t="s">
        <v>242</v>
      </c>
      <c r="G89" s="3" t="s">
        <v>242</v>
      </c>
      <c r="H89" s="2" t="s">
        <v>242</v>
      </c>
      <c r="I89" s="3" t="s">
        <v>242</v>
      </c>
      <c r="J89" s="3" t="s">
        <v>242</v>
      </c>
      <c r="K89" s="3" t="s">
        <v>242</v>
      </c>
      <c r="L89" s="3" t="s">
        <v>242</v>
      </c>
      <c r="M89" s="10" t="s">
        <v>242</v>
      </c>
    </row>
    <row r="90" spans="2:13" x14ac:dyDescent="0.25">
      <c r="B90" s="8">
        <v>1465251</v>
      </c>
      <c r="C90" s="1" t="s">
        <v>844</v>
      </c>
      <c r="D90" s="2" t="s">
        <v>230</v>
      </c>
      <c r="E90" s="3">
        <f ca="1">MondayfollowingThirdFriday_Jun</f>
        <v>44368</v>
      </c>
      <c r="F90" s="3">
        <f ca="1">E90-10</f>
        <v>44358</v>
      </c>
      <c r="G90" s="3">
        <f ca="1">E90-4</f>
        <v>44364</v>
      </c>
      <c r="H90" s="2">
        <v>5</v>
      </c>
      <c r="I90" s="2" t="s">
        <v>228</v>
      </c>
      <c r="J90" s="3">
        <f ca="1">MondayfollowingThirdFriday_MarJunSepDec</f>
        <v>44368</v>
      </c>
      <c r="K90" s="3">
        <f ca="1">J90-10</f>
        <v>44358</v>
      </c>
      <c r="L90" s="3">
        <f ca="1">J90-4</f>
        <v>44364</v>
      </c>
      <c r="M90" s="9">
        <v>5</v>
      </c>
    </row>
    <row r="91" spans="2:13" x14ac:dyDescent="0.25">
      <c r="B91" s="8" t="s">
        <v>114</v>
      </c>
      <c r="C91" s="1" t="s">
        <v>845</v>
      </c>
      <c r="D91" s="2" t="s">
        <v>230</v>
      </c>
      <c r="E91" s="3">
        <f ca="1">MondayfollowingThirdFriday_Dec</f>
        <v>44550</v>
      </c>
      <c r="F91" s="3">
        <f ca="1">E91-10</f>
        <v>44540</v>
      </c>
      <c r="G91" s="3">
        <f ca="1">E91-4</f>
        <v>44546</v>
      </c>
      <c r="H91" s="2">
        <v>5</v>
      </c>
      <c r="I91" s="2" t="s">
        <v>228</v>
      </c>
      <c r="J91" s="3">
        <f ca="1">MondayfollowingThirdFriday_MarJunSepDec</f>
        <v>44368</v>
      </c>
      <c r="K91" s="3">
        <f ca="1">J91-10</f>
        <v>44358</v>
      </c>
      <c r="L91" s="3">
        <f ca="1">J91-4</f>
        <v>44364</v>
      </c>
      <c r="M91" s="9">
        <v>5</v>
      </c>
    </row>
    <row r="92" spans="2:13" x14ac:dyDescent="0.25">
      <c r="B92" s="8">
        <v>1636287</v>
      </c>
      <c r="C92" s="1" t="s">
        <v>846</v>
      </c>
      <c r="D92" s="2" t="s">
        <v>229</v>
      </c>
      <c r="E92" s="3">
        <f ca="1">MondayfollowingThirdFriday_MarSep</f>
        <v>44459</v>
      </c>
      <c r="F92" s="3">
        <f ca="1">E92-10</f>
        <v>44449</v>
      </c>
      <c r="G92" s="3">
        <f ca="1">E92-4</f>
        <v>44455</v>
      </c>
      <c r="H92" s="2">
        <v>5</v>
      </c>
      <c r="I92" s="3" t="s">
        <v>242</v>
      </c>
      <c r="J92" s="3" t="s">
        <v>242</v>
      </c>
      <c r="K92" s="3" t="s">
        <v>242</v>
      </c>
      <c r="L92" s="3" t="s">
        <v>242</v>
      </c>
      <c r="M92" s="10" t="s">
        <v>242</v>
      </c>
    </row>
    <row r="93" spans="2:13" x14ac:dyDescent="0.25">
      <c r="B93" s="8">
        <v>1294689</v>
      </c>
      <c r="C93" s="1" t="s">
        <v>847</v>
      </c>
      <c r="D93" s="2" t="s">
        <v>228</v>
      </c>
      <c r="E93" s="3">
        <f ca="1">MondayfollowingThirdFriday_MarJunSepDec</f>
        <v>44368</v>
      </c>
      <c r="F93" s="3">
        <f ca="1">E93-7</f>
        <v>44361</v>
      </c>
      <c r="G93" s="3">
        <f ca="1">E93-7</f>
        <v>44361</v>
      </c>
      <c r="H93" s="2">
        <v>1</v>
      </c>
      <c r="I93" s="3" t="s">
        <v>242</v>
      </c>
      <c r="J93" s="3" t="s">
        <v>242</v>
      </c>
      <c r="K93" s="3" t="s">
        <v>242</v>
      </c>
      <c r="L93" s="3" t="s">
        <v>242</v>
      </c>
      <c r="M93" s="10" t="s">
        <v>242</v>
      </c>
    </row>
    <row r="94" spans="2:13" x14ac:dyDescent="0.25">
      <c r="B94" s="8">
        <v>1499376</v>
      </c>
      <c r="C94" s="1" t="s">
        <v>848</v>
      </c>
      <c r="D94" s="2" t="s">
        <v>228</v>
      </c>
      <c r="E94" s="3">
        <f ca="1">MondayfollowingThirdFriday_MarJunSepDec</f>
        <v>44368</v>
      </c>
      <c r="F94" s="3">
        <f ca="1">E94-10</f>
        <v>44358</v>
      </c>
      <c r="G94" s="3">
        <f ca="1">E94-4</f>
        <v>44364</v>
      </c>
      <c r="H94" s="2">
        <v>5</v>
      </c>
      <c r="I94" s="3" t="s">
        <v>242</v>
      </c>
      <c r="J94" s="3" t="s">
        <v>242</v>
      </c>
      <c r="K94" s="3" t="s">
        <v>242</v>
      </c>
      <c r="L94" s="3" t="s">
        <v>242</v>
      </c>
      <c r="M94" s="10" t="s">
        <v>242</v>
      </c>
    </row>
    <row r="95" spans="2:13" x14ac:dyDescent="0.25">
      <c r="B95" s="8">
        <v>2413158</v>
      </c>
      <c r="C95" s="1" t="s">
        <v>1280</v>
      </c>
      <c r="D95" s="2" t="s">
        <v>228</v>
      </c>
      <c r="E95" s="3">
        <f ca="1">MondayfollowingThirdFriday_MarJunSepDec</f>
        <v>44368</v>
      </c>
      <c r="F95" s="3">
        <f t="shared" ref="F95:F96" ca="1" si="9">E95-10</f>
        <v>44358</v>
      </c>
      <c r="G95" s="3">
        <f t="shared" ref="G95:G96" ca="1" si="10">E95-4</f>
        <v>44364</v>
      </c>
      <c r="H95" s="2">
        <v>5</v>
      </c>
      <c r="I95" s="2" t="s">
        <v>228</v>
      </c>
      <c r="J95" s="3">
        <f ca="1">MondayfollowingThirdFriday_MarJunSepDec</f>
        <v>44368</v>
      </c>
      <c r="K95" s="3">
        <f ca="1">J95-10</f>
        <v>44358</v>
      </c>
      <c r="L95" s="3">
        <f ca="1">J95-4</f>
        <v>44364</v>
      </c>
      <c r="M95" s="9">
        <v>5</v>
      </c>
    </row>
    <row r="96" spans="2:13" x14ac:dyDescent="0.25">
      <c r="B96" s="8">
        <v>2413159</v>
      </c>
      <c r="C96" s="1" t="s">
        <v>1281</v>
      </c>
      <c r="D96" s="2" t="s">
        <v>228</v>
      </c>
      <c r="E96" s="3">
        <f ca="1">MondayfollowingThirdFriday_MarJunSepDec</f>
        <v>44368</v>
      </c>
      <c r="F96" s="3">
        <f t="shared" ca="1" si="9"/>
        <v>44358</v>
      </c>
      <c r="G96" s="3">
        <f t="shared" ca="1" si="10"/>
        <v>44364</v>
      </c>
      <c r="H96" s="2">
        <v>5</v>
      </c>
      <c r="I96" s="2" t="s">
        <v>228</v>
      </c>
      <c r="J96" s="3">
        <f ca="1">MondayfollowingThirdFriday_MarJunSepDec</f>
        <v>44368</v>
      </c>
      <c r="K96" s="3">
        <f ca="1">J96-10</f>
        <v>44358</v>
      </c>
      <c r="L96" s="3">
        <f ca="1">J96-4</f>
        <v>44364</v>
      </c>
      <c r="M96" s="9">
        <v>5</v>
      </c>
    </row>
    <row r="97" spans="2:13" x14ac:dyDescent="0.25">
      <c r="B97" s="31" t="s">
        <v>245</v>
      </c>
      <c r="C97" s="32"/>
      <c r="D97" s="32"/>
      <c r="E97" s="32"/>
      <c r="F97" s="32"/>
      <c r="G97" s="32"/>
      <c r="H97" s="32"/>
      <c r="I97" s="32"/>
      <c r="J97" s="32"/>
      <c r="K97" s="32"/>
      <c r="L97" s="32"/>
      <c r="M97" s="33"/>
    </row>
    <row r="98" spans="2:13" x14ac:dyDescent="0.25">
      <c r="B98" s="8">
        <v>2129626</v>
      </c>
      <c r="C98" s="1" t="s">
        <v>332</v>
      </c>
      <c r="D98" s="2" t="s">
        <v>230</v>
      </c>
      <c r="E98" s="3">
        <f ca="1">MondayfollowingThirdFriday_Dec</f>
        <v>44550</v>
      </c>
      <c r="F98" s="3" t="s">
        <v>242</v>
      </c>
      <c r="G98" s="3" t="s">
        <v>242</v>
      </c>
      <c r="H98" s="3" t="s">
        <v>242</v>
      </c>
      <c r="I98" s="3" t="s">
        <v>242</v>
      </c>
      <c r="J98" s="3" t="s">
        <v>242</v>
      </c>
      <c r="K98" s="3" t="s">
        <v>242</v>
      </c>
      <c r="L98" s="3" t="s">
        <v>242</v>
      </c>
      <c r="M98" s="10" t="s">
        <v>242</v>
      </c>
    </row>
    <row r="99" spans="2:13" x14ac:dyDescent="0.25">
      <c r="B99" s="8" t="s">
        <v>187</v>
      </c>
      <c r="C99" s="1" t="s">
        <v>333</v>
      </c>
      <c r="D99" s="2" t="s">
        <v>229</v>
      </c>
      <c r="E99" s="3">
        <f ca="1">MondayfollowingThirdFriday_JunDec</f>
        <v>44368</v>
      </c>
      <c r="F99" s="3" t="s">
        <v>242</v>
      </c>
      <c r="G99" s="3" t="s">
        <v>242</v>
      </c>
      <c r="H99" s="3" t="s">
        <v>242</v>
      </c>
      <c r="I99" s="2" t="s">
        <v>228</v>
      </c>
      <c r="J99" s="3">
        <f ca="1">MondayfollowingThirdFriday_MarJunSepDec</f>
        <v>44368</v>
      </c>
      <c r="K99" s="3" t="s">
        <v>242</v>
      </c>
      <c r="L99" s="3" t="s">
        <v>242</v>
      </c>
      <c r="M99" s="10" t="s">
        <v>242</v>
      </c>
    </row>
    <row r="100" spans="2:13" x14ac:dyDescent="0.25">
      <c r="B100" s="8" t="s">
        <v>183</v>
      </c>
      <c r="C100" s="1" t="s">
        <v>849</v>
      </c>
      <c r="D100" s="2" t="s">
        <v>230</v>
      </c>
      <c r="E100" s="3">
        <f ca="1">MondayfollowingThirdFriday_Dec</f>
        <v>44550</v>
      </c>
      <c r="F100" s="3">
        <f t="shared" ref="F100:F106" ca="1" si="11">E100-10</f>
        <v>44540</v>
      </c>
      <c r="G100" s="3">
        <f t="shared" ref="G100:G106" ca="1" si="12">E100-4</f>
        <v>44546</v>
      </c>
      <c r="H100" s="2">
        <v>5</v>
      </c>
      <c r="I100" s="3" t="s">
        <v>242</v>
      </c>
      <c r="J100" s="3" t="s">
        <v>242</v>
      </c>
      <c r="K100" s="3" t="s">
        <v>242</v>
      </c>
      <c r="L100" s="3" t="s">
        <v>242</v>
      </c>
      <c r="M100" s="10" t="s">
        <v>242</v>
      </c>
    </row>
    <row r="101" spans="2:13" x14ac:dyDescent="0.25">
      <c r="B101" s="8">
        <v>1124403</v>
      </c>
      <c r="C101" s="1" t="s">
        <v>334</v>
      </c>
      <c r="D101" s="2" t="s">
        <v>228</v>
      </c>
      <c r="E101" s="3">
        <f ca="1">MondayfollowingThirdFriday_MarJunSepDec</f>
        <v>44368</v>
      </c>
      <c r="F101" s="3">
        <f t="shared" ca="1" si="11"/>
        <v>44358</v>
      </c>
      <c r="G101" s="3">
        <f t="shared" ca="1" si="12"/>
        <v>44364</v>
      </c>
      <c r="H101" s="2">
        <v>5</v>
      </c>
      <c r="I101" s="3" t="s">
        <v>242</v>
      </c>
      <c r="J101" s="3" t="s">
        <v>242</v>
      </c>
      <c r="K101" s="3" t="s">
        <v>242</v>
      </c>
      <c r="L101" s="3" t="s">
        <v>242</v>
      </c>
      <c r="M101" s="10" t="s">
        <v>242</v>
      </c>
    </row>
    <row r="102" spans="2:13" x14ac:dyDescent="0.25">
      <c r="B102" s="8" t="s">
        <v>176</v>
      </c>
      <c r="C102" s="1" t="s">
        <v>335</v>
      </c>
      <c r="D102" s="2" t="s">
        <v>229</v>
      </c>
      <c r="E102" s="3">
        <f ca="1">MondayfollowingThirdFriday_JunDec</f>
        <v>44368</v>
      </c>
      <c r="F102" s="3">
        <f t="shared" ca="1" si="11"/>
        <v>44358</v>
      </c>
      <c r="G102" s="3">
        <f t="shared" ca="1" si="12"/>
        <v>44364</v>
      </c>
      <c r="H102" s="2">
        <v>5</v>
      </c>
      <c r="I102" s="2" t="s">
        <v>228</v>
      </c>
      <c r="J102" s="3">
        <f ca="1">MondayfollowingThirdFriday_MarJunSepDec</f>
        <v>44368</v>
      </c>
      <c r="K102" s="3">
        <f ca="1">J102-10</f>
        <v>44358</v>
      </c>
      <c r="L102" s="3">
        <f ca="1">J102-4</f>
        <v>44364</v>
      </c>
      <c r="M102" s="9">
        <v>5</v>
      </c>
    </row>
    <row r="103" spans="2:13" x14ac:dyDescent="0.25">
      <c r="B103" s="8" t="s">
        <v>104</v>
      </c>
      <c r="C103" s="1" t="s">
        <v>850</v>
      </c>
      <c r="D103" s="2" t="s">
        <v>229</v>
      </c>
      <c r="E103" s="3">
        <f ca="1">MondayfollowingThirdFriday_JunDec</f>
        <v>44368</v>
      </c>
      <c r="F103" s="3">
        <f t="shared" ca="1" si="11"/>
        <v>44358</v>
      </c>
      <c r="G103" s="3">
        <f t="shared" ca="1" si="12"/>
        <v>44364</v>
      </c>
      <c r="H103" s="2">
        <v>5</v>
      </c>
      <c r="I103" s="2" t="s">
        <v>228</v>
      </c>
      <c r="J103" s="3">
        <f ca="1">MondayfollowingThirdFriday_MarJunSepDec</f>
        <v>44368</v>
      </c>
      <c r="K103" s="3">
        <f ca="1">J103-10</f>
        <v>44358</v>
      </c>
      <c r="L103" s="3">
        <f ca="1">J103-4</f>
        <v>44364</v>
      </c>
      <c r="M103" s="9">
        <v>5</v>
      </c>
    </row>
    <row r="104" spans="2:13" x14ac:dyDescent="0.25">
      <c r="B104" s="8">
        <v>2548293</v>
      </c>
      <c r="C104" s="1" t="s">
        <v>1255</v>
      </c>
      <c r="D104" s="2" t="s">
        <v>230</v>
      </c>
      <c r="E104" s="3">
        <f ca="1">MondayfollowingThirdFriday_Dec</f>
        <v>44550</v>
      </c>
      <c r="F104" s="3">
        <f t="shared" ca="1" si="11"/>
        <v>44540</v>
      </c>
      <c r="G104" s="3">
        <f t="shared" ca="1" si="12"/>
        <v>44546</v>
      </c>
      <c r="H104" s="56">
        <v>5</v>
      </c>
      <c r="I104" s="3" t="s">
        <v>242</v>
      </c>
      <c r="J104" s="3" t="s">
        <v>242</v>
      </c>
      <c r="K104" s="3" t="s">
        <v>242</v>
      </c>
      <c r="L104" s="3" t="s">
        <v>242</v>
      </c>
      <c r="M104" s="56">
        <v>5</v>
      </c>
    </row>
    <row r="105" spans="2:13" x14ac:dyDescent="0.25">
      <c r="B105" s="8">
        <v>2436980</v>
      </c>
      <c r="C105" s="1" t="s">
        <v>1282</v>
      </c>
      <c r="D105" s="2" t="s">
        <v>230</v>
      </c>
      <c r="E105" s="3">
        <f ca="1">MondayfollowingThirdFriday_Dec</f>
        <v>44550</v>
      </c>
      <c r="F105" s="57">
        <f t="shared" ca="1" si="11"/>
        <v>44540</v>
      </c>
      <c r="G105" s="57">
        <f t="shared" ca="1" si="12"/>
        <v>44546</v>
      </c>
      <c r="H105" s="56">
        <v>5</v>
      </c>
      <c r="I105" s="3" t="s">
        <v>242</v>
      </c>
      <c r="J105" s="3" t="s">
        <v>242</v>
      </c>
      <c r="K105" s="3" t="s">
        <v>242</v>
      </c>
      <c r="L105" s="3" t="s">
        <v>242</v>
      </c>
      <c r="M105" s="3" t="s">
        <v>242</v>
      </c>
    </row>
    <row r="106" spans="2:13" x14ac:dyDescent="0.25">
      <c r="B106" s="8">
        <v>2331436</v>
      </c>
      <c r="C106" s="1" t="s">
        <v>1336</v>
      </c>
      <c r="D106" s="2" t="s">
        <v>230</v>
      </c>
      <c r="E106" s="3">
        <f ca="1">MondayfollowingThirdFriday_Dec</f>
        <v>44550</v>
      </c>
      <c r="F106" s="57">
        <f t="shared" ca="1" si="11"/>
        <v>44540</v>
      </c>
      <c r="G106" s="57">
        <f t="shared" ca="1" si="12"/>
        <v>44546</v>
      </c>
      <c r="H106" s="56">
        <v>5</v>
      </c>
      <c r="I106" s="3" t="s">
        <v>242</v>
      </c>
      <c r="J106" s="3" t="s">
        <v>242</v>
      </c>
      <c r="K106" s="3" t="s">
        <v>242</v>
      </c>
      <c r="L106" s="3" t="s">
        <v>242</v>
      </c>
      <c r="M106" s="3" t="s">
        <v>242</v>
      </c>
    </row>
    <row r="107" spans="2:13" x14ac:dyDescent="0.25">
      <c r="B107" s="8">
        <v>2205104</v>
      </c>
      <c r="C107" s="1" t="s">
        <v>1260</v>
      </c>
      <c r="D107" s="2" t="s">
        <v>230</v>
      </c>
      <c r="E107" s="3">
        <f ca="1">MondayfollowingThirdFriday_Dec</f>
        <v>44550</v>
      </c>
      <c r="F107" s="57" t="s">
        <v>242</v>
      </c>
      <c r="G107" s="57" t="s">
        <v>242</v>
      </c>
      <c r="H107" s="3" t="s">
        <v>242</v>
      </c>
      <c r="I107" s="3" t="s">
        <v>242</v>
      </c>
      <c r="J107" s="3" t="s">
        <v>242</v>
      </c>
      <c r="K107" s="3" t="s">
        <v>242</v>
      </c>
      <c r="L107" s="3" t="s">
        <v>242</v>
      </c>
      <c r="M107" s="10" t="s">
        <v>242</v>
      </c>
    </row>
    <row r="108" spans="2:13" x14ac:dyDescent="0.25">
      <c r="B108" s="27">
        <v>2484655</v>
      </c>
      <c r="C108" s="28" t="s">
        <v>1256</v>
      </c>
      <c r="D108" s="2" t="s">
        <v>230</v>
      </c>
      <c r="E108" s="3">
        <f ca="1">MondayfollowingThirdFriday_Dec</f>
        <v>44550</v>
      </c>
      <c r="F108" s="57">
        <f ca="1">E108-10</f>
        <v>44540</v>
      </c>
      <c r="G108" s="57">
        <f ca="1">E108-4</f>
        <v>44546</v>
      </c>
      <c r="H108" s="56">
        <v>5</v>
      </c>
      <c r="I108" s="3" t="s">
        <v>242</v>
      </c>
      <c r="J108" s="3" t="s">
        <v>242</v>
      </c>
      <c r="K108" s="3" t="s">
        <v>242</v>
      </c>
      <c r="L108" s="3" t="s">
        <v>242</v>
      </c>
      <c r="M108" s="3" t="s">
        <v>242</v>
      </c>
    </row>
    <row r="109" spans="2:13" x14ac:dyDescent="0.25">
      <c r="B109" s="31" t="s">
        <v>246</v>
      </c>
      <c r="C109" s="32"/>
      <c r="D109" s="32"/>
      <c r="E109" s="32"/>
      <c r="F109" s="32"/>
      <c r="G109" s="32"/>
      <c r="H109" s="32"/>
      <c r="I109" s="32"/>
      <c r="J109" s="32"/>
      <c r="K109" s="32"/>
      <c r="L109" s="32"/>
      <c r="M109" s="33"/>
    </row>
    <row r="110" spans="2:13" x14ac:dyDescent="0.25">
      <c r="B110" s="8">
        <v>1124275</v>
      </c>
      <c r="C110" s="1" t="s">
        <v>336</v>
      </c>
      <c r="D110" s="2" t="s">
        <v>228</v>
      </c>
      <c r="E110" s="3">
        <f t="shared" ref="E110:E141" ca="1" si="13">MondayfollowingThirdFriday_MarJunSepDec</f>
        <v>44368</v>
      </c>
      <c r="F110" s="3">
        <f ca="1">E110-10</f>
        <v>44358</v>
      </c>
      <c r="G110" s="3">
        <f ca="1">E110-4</f>
        <v>44364</v>
      </c>
      <c r="H110" s="2">
        <v>5</v>
      </c>
      <c r="I110" s="3" t="s">
        <v>242</v>
      </c>
      <c r="J110" s="3" t="s">
        <v>242</v>
      </c>
      <c r="K110" s="3" t="s">
        <v>242</v>
      </c>
      <c r="L110" s="3" t="s">
        <v>242</v>
      </c>
      <c r="M110" s="10" t="s">
        <v>242</v>
      </c>
    </row>
    <row r="111" spans="2:13" x14ac:dyDescent="0.25">
      <c r="B111" s="8">
        <v>1366905</v>
      </c>
      <c r="C111" s="1" t="s">
        <v>337</v>
      </c>
      <c r="D111" s="2" t="s">
        <v>228</v>
      </c>
      <c r="E111" s="3">
        <f t="shared" ca="1" si="13"/>
        <v>44368</v>
      </c>
      <c r="F111" s="3" t="s">
        <v>242</v>
      </c>
      <c r="G111" s="3" t="s">
        <v>242</v>
      </c>
      <c r="H111" s="3" t="s">
        <v>242</v>
      </c>
      <c r="I111" s="3" t="s">
        <v>242</v>
      </c>
      <c r="J111" s="3" t="s">
        <v>242</v>
      </c>
      <c r="K111" s="3" t="s">
        <v>242</v>
      </c>
      <c r="L111" s="3" t="s">
        <v>242</v>
      </c>
      <c r="M111" s="10" t="s">
        <v>242</v>
      </c>
    </row>
    <row r="112" spans="2:13" x14ac:dyDescent="0.25">
      <c r="B112" s="8">
        <v>1366906</v>
      </c>
      <c r="C112" s="1" t="s">
        <v>338</v>
      </c>
      <c r="D112" s="2" t="s">
        <v>228</v>
      </c>
      <c r="E112" s="3">
        <f t="shared" ca="1" si="13"/>
        <v>44368</v>
      </c>
      <c r="F112" s="3" t="s">
        <v>242</v>
      </c>
      <c r="G112" s="3" t="s">
        <v>242</v>
      </c>
      <c r="H112" s="3" t="s">
        <v>242</v>
      </c>
      <c r="I112" s="3" t="s">
        <v>242</v>
      </c>
      <c r="J112" s="3" t="s">
        <v>242</v>
      </c>
      <c r="K112" s="3" t="s">
        <v>242</v>
      </c>
      <c r="L112" s="3" t="s">
        <v>242</v>
      </c>
      <c r="M112" s="10" t="s">
        <v>242</v>
      </c>
    </row>
    <row r="113" spans="2:13" x14ac:dyDescent="0.25">
      <c r="B113" s="8">
        <v>1366883</v>
      </c>
      <c r="C113" s="1" t="s">
        <v>339</v>
      </c>
      <c r="D113" s="2" t="s">
        <v>228</v>
      </c>
      <c r="E113" s="3">
        <f t="shared" ca="1" si="13"/>
        <v>44368</v>
      </c>
      <c r="F113" s="3" t="s">
        <v>242</v>
      </c>
      <c r="G113" s="3" t="s">
        <v>242</v>
      </c>
      <c r="H113" s="3" t="s">
        <v>242</v>
      </c>
      <c r="I113" s="3" t="s">
        <v>242</v>
      </c>
      <c r="J113" s="3" t="s">
        <v>242</v>
      </c>
      <c r="K113" s="3" t="s">
        <v>242</v>
      </c>
      <c r="L113" s="3" t="s">
        <v>242</v>
      </c>
      <c r="M113" s="10" t="s">
        <v>242</v>
      </c>
    </row>
    <row r="114" spans="2:13" x14ac:dyDescent="0.25">
      <c r="B114" s="8">
        <v>1357797</v>
      </c>
      <c r="C114" s="1" t="s">
        <v>340</v>
      </c>
      <c r="D114" s="2" t="s">
        <v>228</v>
      </c>
      <c r="E114" s="3">
        <f t="shared" ca="1" si="13"/>
        <v>44368</v>
      </c>
      <c r="F114" s="3" t="s">
        <v>242</v>
      </c>
      <c r="G114" s="3" t="s">
        <v>242</v>
      </c>
      <c r="H114" s="3" t="s">
        <v>242</v>
      </c>
      <c r="I114" s="3" t="s">
        <v>242</v>
      </c>
      <c r="J114" s="3" t="s">
        <v>242</v>
      </c>
      <c r="K114" s="3" t="s">
        <v>242</v>
      </c>
      <c r="L114" s="3" t="s">
        <v>242</v>
      </c>
      <c r="M114" s="10" t="s">
        <v>242</v>
      </c>
    </row>
    <row r="115" spans="2:13" x14ac:dyDescent="0.25">
      <c r="B115" s="8">
        <v>1357798</v>
      </c>
      <c r="C115" s="1" t="s">
        <v>341</v>
      </c>
      <c r="D115" s="2" t="s">
        <v>228</v>
      </c>
      <c r="E115" s="3">
        <f t="shared" ca="1" si="13"/>
        <v>44368</v>
      </c>
      <c r="F115" s="3" t="s">
        <v>242</v>
      </c>
      <c r="G115" s="3" t="s">
        <v>242</v>
      </c>
      <c r="H115" s="3" t="s">
        <v>242</v>
      </c>
      <c r="I115" s="3" t="s">
        <v>242</v>
      </c>
      <c r="J115" s="3" t="s">
        <v>242</v>
      </c>
      <c r="K115" s="3" t="s">
        <v>242</v>
      </c>
      <c r="L115" s="3" t="s">
        <v>242</v>
      </c>
      <c r="M115" s="10" t="s">
        <v>242</v>
      </c>
    </row>
    <row r="116" spans="2:13" x14ac:dyDescent="0.25">
      <c r="B116" s="8">
        <v>1357800</v>
      </c>
      <c r="C116" s="1" t="s">
        <v>342</v>
      </c>
      <c r="D116" s="2" t="s">
        <v>228</v>
      </c>
      <c r="E116" s="3">
        <f t="shared" ca="1" si="13"/>
        <v>44368</v>
      </c>
      <c r="F116" s="3" t="s">
        <v>242</v>
      </c>
      <c r="G116" s="3" t="s">
        <v>242</v>
      </c>
      <c r="H116" s="3" t="s">
        <v>242</v>
      </c>
      <c r="I116" s="3" t="s">
        <v>242</v>
      </c>
      <c r="J116" s="3" t="s">
        <v>242</v>
      </c>
      <c r="K116" s="3" t="s">
        <v>242</v>
      </c>
      <c r="L116" s="3" t="s">
        <v>242</v>
      </c>
      <c r="M116" s="10" t="s">
        <v>242</v>
      </c>
    </row>
    <row r="117" spans="2:13" x14ac:dyDescent="0.25">
      <c r="B117" s="8">
        <v>1357799</v>
      </c>
      <c r="C117" s="1" t="s">
        <v>343</v>
      </c>
      <c r="D117" s="2" t="s">
        <v>228</v>
      </c>
      <c r="E117" s="3">
        <f t="shared" ca="1" si="13"/>
        <v>44368</v>
      </c>
      <c r="F117" s="3" t="s">
        <v>242</v>
      </c>
      <c r="G117" s="3" t="s">
        <v>242</v>
      </c>
      <c r="H117" s="3" t="s">
        <v>242</v>
      </c>
      <c r="I117" s="3" t="s">
        <v>242</v>
      </c>
      <c r="J117" s="3" t="s">
        <v>242</v>
      </c>
      <c r="K117" s="3" t="s">
        <v>242</v>
      </c>
      <c r="L117" s="3" t="s">
        <v>242</v>
      </c>
      <c r="M117" s="10" t="s">
        <v>242</v>
      </c>
    </row>
    <row r="118" spans="2:13" x14ac:dyDescent="0.25">
      <c r="B118" s="8">
        <v>1357801</v>
      </c>
      <c r="C118" s="1" t="s">
        <v>344</v>
      </c>
      <c r="D118" s="2" t="s">
        <v>228</v>
      </c>
      <c r="E118" s="3">
        <f t="shared" ca="1" si="13"/>
        <v>44368</v>
      </c>
      <c r="F118" s="3" t="s">
        <v>242</v>
      </c>
      <c r="G118" s="3" t="s">
        <v>242</v>
      </c>
      <c r="H118" s="3" t="s">
        <v>242</v>
      </c>
      <c r="I118" s="3" t="s">
        <v>242</v>
      </c>
      <c r="J118" s="3" t="s">
        <v>242</v>
      </c>
      <c r="K118" s="3" t="s">
        <v>242</v>
      </c>
      <c r="L118" s="3" t="s">
        <v>242</v>
      </c>
      <c r="M118" s="10" t="s">
        <v>242</v>
      </c>
    </row>
    <row r="119" spans="2:13" x14ac:dyDescent="0.25">
      <c r="B119" s="8">
        <v>1366874</v>
      </c>
      <c r="C119" s="1" t="s">
        <v>345</v>
      </c>
      <c r="D119" s="2" t="s">
        <v>228</v>
      </c>
      <c r="E119" s="3">
        <f t="shared" ca="1" si="13"/>
        <v>44368</v>
      </c>
      <c r="F119" s="3" t="s">
        <v>242</v>
      </c>
      <c r="G119" s="3" t="s">
        <v>242</v>
      </c>
      <c r="H119" s="3" t="s">
        <v>242</v>
      </c>
      <c r="I119" s="3" t="s">
        <v>242</v>
      </c>
      <c r="J119" s="3" t="s">
        <v>242</v>
      </c>
      <c r="K119" s="3" t="s">
        <v>242</v>
      </c>
      <c r="L119" s="3" t="s">
        <v>242</v>
      </c>
      <c r="M119" s="10" t="s">
        <v>242</v>
      </c>
    </row>
    <row r="120" spans="2:13" x14ac:dyDescent="0.25">
      <c r="B120" s="8">
        <v>1467015</v>
      </c>
      <c r="C120" s="1" t="s">
        <v>346</v>
      </c>
      <c r="D120" s="2" t="s">
        <v>228</v>
      </c>
      <c r="E120" s="3">
        <f t="shared" ca="1" si="13"/>
        <v>44368</v>
      </c>
      <c r="F120" s="3">
        <f ca="1">E120-10</f>
        <v>44358</v>
      </c>
      <c r="G120" s="3">
        <f ca="1">E120-4</f>
        <v>44364</v>
      </c>
      <c r="H120" s="2">
        <v>5</v>
      </c>
      <c r="I120" s="3" t="s">
        <v>242</v>
      </c>
      <c r="J120" s="3" t="s">
        <v>242</v>
      </c>
      <c r="K120" s="3" t="s">
        <v>242</v>
      </c>
      <c r="L120" s="3" t="s">
        <v>242</v>
      </c>
      <c r="M120" s="10" t="s">
        <v>242</v>
      </c>
    </row>
    <row r="121" spans="2:13" x14ac:dyDescent="0.25">
      <c r="B121" s="8">
        <v>1366877</v>
      </c>
      <c r="C121" s="1" t="s">
        <v>347</v>
      </c>
      <c r="D121" s="2" t="s">
        <v>228</v>
      </c>
      <c r="E121" s="3">
        <f t="shared" ca="1" si="13"/>
        <v>44368</v>
      </c>
      <c r="F121" s="3" t="s">
        <v>242</v>
      </c>
      <c r="G121" s="3" t="s">
        <v>242</v>
      </c>
      <c r="H121" s="3" t="s">
        <v>242</v>
      </c>
      <c r="I121" s="3" t="s">
        <v>242</v>
      </c>
      <c r="J121" s="3" t="s">
        <v>242</v>
      </c>
      <c r="K121" s="3" t="s">
        <v>242</v>
      </c>
      <c r="L121" s="3" t="s">
        <v>242</v>
      </c>
      <c r="M121" s="10" t="s">
        <v>242</v>
      </c>
    </row>
    <row r="122" spans="2:13" x14ac:dyDescent="0.25">
      <c r="B122" s="8">
        <v>1357805</v>
      </c>
      <c r="C122" s="1" t="s">
        <v>348</v>
      </c>
      <c r="D122" s="2" t="s">
        <v>228</v>
      </c>
      <c r="E122" s="3">
        <f t="shared" ca="1" si="13"/>
        <v>44368</v>
      </c>
      <c r="F122" s="3" t="s">
        <v>242</v>
      </c>
      <c r="G122" s="3" t="s">
        <v>242</v>
      </c>
      <c r="H122" s="3" t="s">
        <v>242</v>
      </c>
      <c r="I122" s="3" t="s">
        <v>242</v>
      </c>
      <c r="J122" s="3" t="s">
        <v>242</v>
      </c>
      <c r="K122" s="3" t="s">
        <v>242</v>
      </c>
      <c r="L122" s="3" t="s">
        <v>242</v>
      </c>
      <c r="M122" s="10" t="s">
        <v>242</v>
      </c>
    </row>
    <row r="123" spans="2:13" x14ac:dyDescent="0.25">
      <c r="B123" s="8">
        <v>1357804</v>
      </c>
      <c r="C123" s="1" t="s">
        <v>349</v>
      </c>
      <c r="D123" s="2" t="s">
        <v>228</v>
      </c>
      <c r="E123" s="3">
        <f t="shared" ca="1" si="13"/>
        <v>44368</v>
      </c>
      <c r="F123" s="3" t="s">
        <v>242</v>
      </c>
      <c r="G123" s="3" t="s">
        <v>242</v>
      </c>
      <c r="H123" s="3" t="s">
        <v>242</v>
      </c>
      <c r="I123" s="3" t="s">
        <v>242</v>
      </c>
      <c r="J123" s="3" t="s">
        <v>242</v>
      </c>
      <c r="K123" s="3" t="s">
        <v>242</v>
      </c>
      <c r="L123" s="3" t="s">
        <v>242</v>
      </c>
      <c r="M123" s="10" t="s">
        <v>242</v>
      </c>
    </row>
    <row r="124" spans="2:13" x14ac:dyDescent="0.25">
      <c r="B124" s="8">
        <v>1324388</v>
      </c>
      <c r="C124" s="1" t="s">
        <v>350</v>
      </c>
      <c r="D124" s="2" t="s">
        <v>228</v>
      </c>
      <c r="E124" s="3">
        <f t="shared" ca="1" si="13"/>
        <v>44368</v>
      </c>
      <c r="F124" s="3">
        <f ca="1">E124-10</f>
        <v>44358</v>
      </c>
      <c r="G124" s="3">
        <f ca="1">E124-4</f>
        <v>44364</v>
      </c>
      <c r="H124" s="2">
        <v>5</v>
      </c>
      <c r="I124" s="3" t="s">
        <v>242</v>
      </c>
      <c r="J124" s="3" t="s">
        <v>242</v>
      </c>
      <c r="K124" s="3" t="s">
        <v>242</v>
      </c>
      <c r="L124" s="3" t="s">
        <v>242</v>
      </c>
      <c r="M124" s="10" t="s">
        <v>242</v>
      </c>
    </row>
    <row r="125" spans="2:13" x14ac:dyDescent="0.25">
      <c r="B125" s="8">
        <v>1357807</v>
      </c>
      <c r="C125" s="1" t="s">
        <v>351</v>
      </c>
      <c r="D125" s="2" t="s">
        <v>228</v>
      </c>
      <c r="E125" s="3">
        <f t="shared" ca="1" si="13"/>
        <v>44368</v>
      </c>
      <c r="F125" s="3" t="s">
        <v>242</v>
      </c>
      <c r="G125" s="3" t="s">
        <v>242</v>
      </c>
      <c r="H125" s="3" t="s">
        <v>242</v>
      </c>
      <c r="I125" s="3" t="s">
        <v>242</v>
      </c>
      <c r="J125" s="3" t="s">
        <v>242</v>
      </c>
      <c r="K125" s="3" t="s">
        <v>242</v>
      </c>
      <c r="L125" s="3" t="s">
        <v>242</v>
      </c>
      <c r="M125" s="10" t="s">
        <v>242</v>
      </c>
    </row>
    <row r="126" spans="2:13" x14ac:dyDescent="0.25">
      <c r="B126" s="8">
        <v>1366880</v>
      </c>
      <c r="C126" s="1" t="s">
        <v>352</v>
      </c>
      <c r="D126" s="2" t="s">
        <v>228</v>
      </c>
      <c r="E126" s="3">
        <f t="shared" ca="1" si="13"/>
        <v>44368</v>
      </c>
      <c r="F126" s="3" t="s">
        <v>242</v>
      </c>
      <c r="G126" s="3" t="s">
        <v>242</v>
      </c>
      <c r="H126" s="3" t="s">
        <v>242</v>
      </c>
      <c r="I126" s="3" t="s">
        <v>242</v>
      </c>
      <c r="J126" s="3" t="s">
        <v>242</v>
      </c>
      <c r="K126" s="3" t="s">
        <v>242</v>
      </c>
      <c r="L126" s="3" t="s">
        <v>242</v>
      </c>
      <c r="M126" s="10" t="s">
        <v>242</v>
      </c>
    </row>
    <row r="127" spans="2:13" x14ac:dyDescent="0.25">
      <c r="B127" s="8">
        <v>1324385</v>
      </c>
      <c r="C127" s="1" t="s">
        <v>353</v>
      </c>
      <c r="D127" s="2" t="s">
        <v>228</v>
      </c>
      <c r="E127" s="3">
        <f t="shared" ca="1" si="13"/>
        <v>44368</v>
      </c>
      <c r="F127" s="3">
        <f ca="1">E127-10</f>
        <v>44358</v>
      </c>
      <c r="G127" s="3">
        <f ca="1">E127-4</f>
        <v>44364</v>
      </c>
      <c r="H127" s="2">
        <v>5</v>
      </c>
      <c r="I127" s="3" t="s">
        <v>242</v>
      </c>
      <c r="J127" s="3" t="s">
        <v>242</v>
      </c>
      <c r="K127" s="3" t="s">
        <v>242</v>
      </c>
      <c r="L127" s="3" t="s">
        <v>242</v>
      </c>
      <c r="M127" s="10" t="s">
        <v>242</v>
      </c>
    </row>
    <row r="128" spans="2:13" x14ac:dyDescent="0.25">
      <c r="B128" s="8">
        <v>1357810</v>
      </c>
      <c r="C128" s="1" t="s">
        <v>354</v>
      </c>
      <c r="D128" s="2" t="s">
        <v>228</v>
      </c>
      <c r="E128" s="3">
        <f t="shared" ca="1" si="13"/>
        <v>44368</v>
      </c>
      <c r="F128" s="3" t="s">
        <v>242</v>
      </c>
      <c r="G128" s="3" t="s">
        <v>242</v>
      </c>
      <c r="H128" s="3" t="s">
        <v>242</v>
      </c>
      <c r="I128" s="3" t="s">
        <v>242</v>
      </c>
      <c r="J128" s="3" t="s">
        <v>242</v>
      </c>
      <c r="K128" s="3" t="s">
        <v>242</v>
      </c>
      <c r="L128" s="3" t="s">
        <v>242</v>
      </c>
      <c r="M128" s="10" t="s">
        <v>242</v>
      </c>
    </row>
    <row r="129" spans="2:13" x14ac:dyDescent="0.25">
      <c r="B129" s="8">
        <v>1324391</v>
      </c>
      <c r="C129" s="1" t="s">
        <v>355</v>
      </c>
      <c r="D129" s="2" t="s">
        <v>228</v>
      </c>
      <c r="E129" s="3">
        <f t="shared" ca="1" si="13"/>
        <v>44368</v>
      </c>
      <c r="F129" s="3">
        <f ca="1">E129-10</f>
        <v>44358</v>
      </c>
      <c r="G129" s="3">
        <f ca="1">E129-4</f>
        <v>44364</v>
      </c>
      <c r="H129" s="2">
        <v>5</v>
      </c>
      <c r="I129" s="3" t="s">
        <v>242</v>
      </c>
      <c r="J129" s="3" t="s">
        <v>242</v>
      </c>
      <c r="K129" s="3" t="s">
        <v>242</v>
      </c>
      <c r="L129" s="3" t="s">
        <v>242</v>
      </c>
      <c r="M129" s="10" t="s">
        <v>242</v>
      </c>
    </row>
    <row r="130" spans="2:13" x14ac:dyDescent="0.25">
      <c r="B130" s="8">
        <v>1357812</v>
      </c>
      <c r="C130" s="1" t="s">
        <v>356</v>
      </c>
      <c r="D130" s="2" t="s">
        <v>228</v>
      </c>
      <c r="E130" s="3">
        <f t="shared" ca="1" si="13"/>
        <v>44368</v>
      </c>
      <c r="F130" s="3" t="s">
        <v>242</v>
      </c>
      <c r="G130" s="3" t="s">
        <v>242</v>
      </c>
      <c r="H130" s="3" t="s">
        <v>242</v>
      </c>
      <c r="I130" s="3" t="s">
        <v>242</v>
      </c>
      <c r="J130" s="3" t="s">
        <v>242</v>
      </c>
      <c r="K130" s="3" t="s">
        <v>242</v>
      </c>
      <c r="L130" s="3" t="s">
        <v>242</v>
      </c>
      <c r="M130" s="10" t="s">
        <v>242</v>
      </c>
    </row>
    <row r="131" spans="2:13" x14ac:dyDescent="0.25">
      <c r="B131" s="8">
        <v>1357215</v>
      </c>
      <c r="C131" s="1" t="s">
        <v>357</v>
      </c>
      <c r="D131" s="2" t="s">
        <v>228</v>
      </c>
      <c r="E131" s="3">
        <f t="shared" ca="1" si="13"/>
        <v>44368</v>
      </c>
      <c r="F131" s="3">
        <f ca="1">E131-10</f>
        <v>44358</v>
      </c>
      <c r="G131" s="3">
        <f ca="1">E131-4</f>
        <v>44364</v>
      </c>
      <c r="H131" s="2">
        <v>5</v>
      </c>
      <c r="I131" s="3" t="s">
        <v>242</v>
      </c>
      <c r="J131" s="3" t="s">
        <v>242</v>
      </c>
      <c r="K131" s="3" t="s">
        <v>242</v>
      </c>
      <c r="L131" s="3" t="s">
        <v>242</v>
      </c>
      <c r="M131" s="10" t="s">
        <v>242</v>
      </c>
    </row>
    <row r="132" spans="2:13" x14ac:dyDescent="0.25">
      <c r="B132" s="8">
        <v>1366886</v>
      </c>
      <c r="C132" s="1" t="s">
        <v>358</v>
      </c>
      <c r="D132" s="2" t="s">
        <v>228</v>
      </c>
      <c r="E132" s="3">
        <f t="shared" ca="1" si="13"/>
        <v>44368</v>
      </c>
      <c r="F132" s="3" t="s">
        <v>242</v>
      </c>
      <c r="G132" s="3" t="s">
        <v>242</v>
      </c>
      <c r="H132" s="3" t="s">
        <v>242</v>
      </c>
      <c r="I132" s="3" t="s">
        <v>242</v>
      </c>
      <c r="J132" s="3" t="s">
        <v>242</v>
      </c>
      <c r="K132" s="3" t="s">
        <v>242</v>
      </c>
      <c r="L132" s="3" t="s">
        <v>242</v>
      </c>
      <c r="M132" s="10" t="s">
        <v>242</v>
      </c>
    </row>
    <row r="133" spans="2:13" x14ac:dyDescent="0.25">
      <c r="B133" s="8">
        <v>1366899</v>
      </c>
      <c r="C133" s="1" t="s">
        <v>359</v>
      </c>
      <c r="D133" s="2" t="s">
        <v>228</v>
      </c>
      <c r="E133" s="3">
        <f t="shared" ca="1" si="13"/>
        <v>44368</v>
      </c>
      <c r="F133" s="3" t="s">
        <v>242</v>
      </c>
      <c r="G133" s="3" t="s">
        <v>242</v>
      </c>
      <c r="H133" s="3" t="s">
        <v>242</v>
      </c>
      <c r="I133" s="3" t="s">
        <v>242</v>
      </c>
      <c r="J133" s="3" t="s">
        <v>242</v>
      </c>
      <c r="K133" s="3" t="s">
        <v>242</v>
      </c>
      <c r="L133" s="3" t="s">
        <v>242</v>
      </c>
      <c r="M133" s="10" t="s">
        <v>242</v>
      </c>
    </row>
    <row r="134" spans="2:13" x14ac:dyDescent="0.25">
      <c r="B134" s="8">
        <v>1312563</v>
      </c>
      <c r="C134" s="1" t="s">
        <v>360</v>
      </c>
      <c r="D134" s="2" t="s">
        <v>228</v>
      </c>
      <c r="E134" s="3">
        <f t="shared" ca="1" si="13"/>
        <v>44368</v>
      </c>
      <c r="F134" s="3" t="s">
        <v>242</v>
      </c>
      <c r="G134" s="3" t="s">
        <v>242</v>
      </c>
      <c r="H134" s="3" t="s">
        <v>242</v>
      </c>
      <c r="I134" s="3" t="s">
        <v>242</v>
      </c>
      <c r="J134" s="3" t="s">
        <v>242</v>
      </c>
      <c r="K134" s="3" t="s">
        <v>242</v>
      </c>
      <c r="L134" s="3" t="s">
        <v>242</v>
      </c>
      <c r="M134" s="10" t="s">
        <v>242</v>
      </c>
    </row>
    <row r="135" spans="2:13" x14ac:dyDescent="0.25">
      <c r="B135" s="8">
        <v>1312564</v>
      </c>
      <c r="C135" s="1" t="s">
        <v>361</v>
      </c>
      <c r="D135" s="2" t="s">
        <v>228</v>
      </c>
      <c r="E135" s="3">
        <f t="shared" ca="1" si="13"/>
        <v>44368</v>
      </c>
      <c r="F135" s="3" t="s">
        <v>242</v>
      </c>
      <c r="G135" s="3" t="s">
        <v>242</v>
      </c>
      <c r="H135" s="3" t="s">
        <v>242</v>
      </c>
      <c r="I135" s="3" t="s">
        <v>242</v>
      </c>
      <c r="J135" s="3" t="s">
        <v>242</v>
      </c>
      <c r="K135" s="3" t="s">
        <v>242</v>
      </c>
      <c r="L135" s="3" t="s">
        <v>242</v>
      </c>
      <c r="M135" s="10" t="s">
        <v>242</v>
      </c>
    </row>
    <row r="136" spans="2:13" x14ac:dyDescent="0.25">
      <c r="B136" s="8">
        <v>1312566</v>
      </c>
      <c r="C136" s="1" t="s">
        <v>362</v>
      </c>
      <c r="D136" s="2" t="s">
        <v>228</v>
      </c>
      <c r="E136" s="3">
        <f t="shared" ca="1" si="13"/>
        <v>44368</v>
      </c>
      <c r="F136" s="3" t="s">
        <v>242</v>
      </c>
      <c r="G136" s="3" t="s">
        <v>242</v>
      </c>
      <c r="H136" s="3" t="s">
        <v>242</v>
      </c>
      <c r="I136" s="3" t="s">
        <v>242</v>
      </c>
      <c r="J136" s="3" t="s">
        <v>242</v>
      </c>
      <c r="K136" s="3" t="s">
        <v>242</v>
      </c>
      <c r="L136" s="3" t="s">
        <v>242</v>
      </c>
      <c r="M136" s="10" t="s">
        <v>242</v>
      </c>
    </row>
    <row r="137" spans="2:13" x14ac:dyDescent="0.25">
      <c r="B137" s="8">
        <v>1312565</v>
      </c>
      <c r="C137" s="1" t="s">
        <v>363</v>
      </c>
      <c r="D137" s="2" t="s">
        <v>228</v>
      </c>
      <c r="E137" s="3">
        <f t="shared" ca="1" si="13"/>
        <v>44368</v>
      </c>
      <c r="F137" s="3" t="s">
        <v>242</v>
      </c>
      <c r="G137" s="3" t="s">
        <v>242</v>
      </c>
      <c r="H137" s="3" t="s">
        <v>242</v>
      </c>
      <c r="I137" s="3" t="s">
        <v>242</v>
      </c>
      <c r="J137" s="3" t="s">
        <v>242</v>
      </c>
      <c r="K137" s="3" t="s">
        <v>242</v>
      </c>
      <c r="L137" s="3" t="s">
        <v>242</v>
      </c>
      <c r="M137" s="10" t="s">
        <v>242</v>
      </c>
    </row>
    <row r="138" spans="2:13" x14ac:dyDescent="0.25">
      <c r="B138" s="8">
        <v>1312567</v>
      </c>
      <c r="C138" s="1" t="s">
        <v>364</v>
      </c>
      <c r="D138" s="2" t="s">
        <v>228</v>
      </c>
      <c r="E138" s="3">
        <f t="shared" ca="1" si="13"/>
        <v>44368</v>
      </c>
      <c r="F138" s="3" t="s">
        <v>242</v>
      </c>
      <c r="G138" s="3" t="s">
        <v>242</v>
      </c>
      <c r="H138" s="3" t="s">
        <v>242</v>
      </c>
      <c r="I138" s="3" t="s">
        <v>242</v>
      </c>
      <c r="J138" s="3" t="s">
        <v>242</v>
      </c>
      <c r="K138" s="3" t="s">
        <v>242</v>
      </c>
      <c r="L138" s="3" t="s">
        <v>242</v>
      </c>
      <c r="M138" s="10" t="s">
        <v>242</v>
      </c>
    </row>
    <row r="139" spans="2:13" x14ac:dyDescent="0.25">
      <c r="B139" s="8">
        <v>1366889</v>
      </c>
      <c r="C139" s="1" t="s">
        <v>365</v>
      </c>
      <c r="D139" s="2" t="s">
        <v>228</v>
      </c>
      <c r="E139" s="3">
        <f t="shared" ca="1" si="13"/>
        <v>44368</v>
      </c>
      <c r="F139" s="3" t="s">
        <v>242</v>
      </c>
      <c r="G139" s="3" t="s">
        <v>242</v>
      </c>
      <c r="H139" s="3" t="s">
        <v>242</v>
      </c>
      <c r="I139" s="3" t="s">
        <v>242</v>
      </c>
      <c r="J139" s="3" t="s">
        <v>242</v>
      </c>
      <c r="K139" s="3" t="s">
        <v>242</v>
      </c>
      <c r="L139" s="3" t="s">
        <v>242</v>
      </c>
      <c r="M139" s="10" t="s">
        <v>242</v>
      </c>
    </row>
    <row r="140" spans="2:13" x14ac:dyDescent="0.25">
      <c r="B140" s="8">
        <v>1366892</v>
      </c>
      <c r="C140" s="1" t="s">
        <v>366</v>
      </c>
      <c r="D140" s="2" t="s">
        <v>228</v>
      </c>
      <c r="E140" s="3">
        <f t="shared" ca="1" si="13"/>
        <v>44368</v>
      </c>
      <c r="F140" s="3" t="s">
        <v>242</v>
      </c>
      <c r="G140" s="3" t="s">
        <v>242</v>
      </c>
      <c r="H140" s="3" t="s">
        <v>242</v>
      </c>
      <c r="I140" s="3" t="s">
        <v>242</v>
      </c>
      <c r="J140" s="3" t="s">
        <v>242</v>
      </c>
      <c r="K140" s="3" t="s">
        <v>242</v>
      </c>
      <c r="L140" s="3" t="s">
        <v>242</v>
      </c>
      <c r="M140" s="10" t="s">
        <v>242</v>
      </c>
    </row>
    <row r="141" spans="2:13" x14ac:dyDescent="0.25">
      <c r="B141" s="8" t="s">
        <v>188</v>
      </c>
      <c r="C141" s="1" t="s">
        <v>367</v>
      </c>
      <c r="D141" s="2" t="s">
        <v>228</v>
      </c>
      <c r="E141" s="3">
        <f t="shared" ca="1" si="13"/>
        <v>44368</v>
      </c>
      <c r="F141" s="3">
        <f ca="1">E141-10</f>
        <v>44358</v>
      </c>
      <c r="G141" s="3">
        <f ca="1">E141-4</f>
        <v>44364</v>
      </c>
      <c r="H141" s="2">
        <v>5</v>
      </c>
      <c r="I141" s="3" t="s">
        <v>242</v>
      </c>
      <c r="J141" s="3" t="s">
        <v>242</v>
      </c>
      <c r="K141" s="3" t="s">
        <v>242</v>
      </c>
      <c r="L141" s="3" t="s">
        <v>242</v>
      </c>
      <c r="M141" s="10" t="s">
        <v>242</v>
      </c>
    </row>
    <row r="142" spans="2:13" x14ac:dyDescent="0.25">
      <c r="B142" s="8">
        <v>1357814</v>
      </c>
      <c r="C142" s="1" t="s">
        <v>368</v>
      </c>
      <c r="D142" s="2" t="s">
        <v>228</v>
      </c>
      <c r="E142" s="3">
        <f t="shared" ref="E142:E169" ca="1" si="14">MondayfollowingThirdFriday_MarJunSepDec</f>
        <v>44368</v>
      </c>
      <c r="F142" s="3" t="s">
        <v>242</v>
      </c>
      <c r="G142" s="3" t="s">
        <v>242</v>
      </c>
      <c r="H142" s="3" t="s">
        <v>242</v>
      </c>
      <c r="I142" s="3" t="s">
        <v>242</v>
      </c>
      <c r="J142" s="3" t="s">
        <v>242</v>
      </c>
      <c r="K142" s="3" t="s">
        <v>242</v>
      </c>
      <c r="L142" s="3" t="s">
        <v>242</v>
      </c>
      <c r="M142" s="10" t="s">
        <v>242</v>
      </c>
    </row>
    <row r="143" spans="2:13" x14ac:dyDescent="0.25">
      <c r="B143" s="8">
        <v>1312568</v>
      </c>
      <c r="C143" s="1" t="s">
        <v>369</v>
      </c>
      <c r="D143" s="2" t="s">
        <v>228</v>
      </c>
      <c r="E143" s="3">
        <f t="shared" ca="1" si="14"/>
        <v>44368</v>
      </c>
      <c r="F143" s="3" t="s">
        <v>242</v>
      </c>
      <c r="G143" s="3" t="s">
        <v>242</v>
      </c>
      <c r="H143" s="3" t="s">
        <v>242</v>
      </c>
      <c r="I143" s="3" t="s">
        <v>242</v>
      </c>
      <c r="J143" s="3" t="s">
        <v>242</v>
      </c>
      <c r="K143" s="3" t="s">
        <v>242</v>
      </c>
      <c r="L143" s="3" t="s">
        <v>242</v>
      </c>
      <c r="M143" s="10" t="s">
        <v>242</v>
      </c>
    </row>
    <row r="144" spans="2:13" x14ac:dyDescent="0.25">
      <c r="B144" s="8">
        <v>1312569</v>
      </c>
      <c r="C144" s="1" t="s">
        <v>370</v>
      </c>
      <c r="D144" s="2" t="s">
        <v>228</v>
      </c>
      <c r="E144" s="3">
        <f t="shared" ca="1" si="14"/>
        <v>44368</v>
      </c>
      <c r="F144" s="3" t="s">
        <v>242</v>
      </c>
      <c r="G144" s="3" t="s">
        <v>242</v>
      </c>
      <c r="H144" s="3" t="s">
        <v>242</v>
      </c>
      <c r="I144" s="3" t="s">
        <v>242</v>
      </c>
      <c r="J144" s="3" t="s">
        <v>242</v>
      </c>
      <c r="K144" s="3" t="s">
        <v>242</v>
      </c>
      <c r="L144" s="3" t="s">
        <v>242</v>
      </c>
      <c r="M144" s="10" t="s">
        <v>242</v>
      </c>
    </row>
    <row r="145" spans="2:13" x14ac:dyDescent="0.25">
      <c r="B145" s="8">
        <v>1312570</v>
      </c>
      <c r="C145" s="1" t="s">
        <v>371</v>
      </c>
      <c r="D145" s="2" t="s">
        <v>228</v>
      </c>
      <c r="E145" s="3">
        <f t="shared" ca="1" si="14"/>
        <v>44368</v>
      </c>
      <c r="F145" s="3" t="s">
        <v>242</v>
      </c>
      <c r="G145" s="3" t="s">
        <v>242</v>
      </c>
      <c r="H145" s="3" t="s">
        <v>242</v>
      </c>
      <c r="I145" s="3" t="s">
        <v>242</v>
      </c>
      <c r="J145" s="3" t="s">
        <v>242</v>
      </c>
      <c r="K145" s="3" t="s">
        <v>242</v>
      </c>
      <c r="L145" s="3" t="s">
        <v>242</v>
      </c>
      <c r="M145" s="10" t="s">
        <v>242</v>
      </c>
    </row>
    <row r="146" spans="2:13" x14ac:dyDescent="0.25">
      <c r="B146" s="8">
        <v>1451789</v>
      </c>
      <c r="C146" s="1" t="s">
        <v>372</v>
      </c>
      <c r="D146" s="2" t="s">
        <v>228</v>
      </c>
      <c r="E146" s="3">
        <f t="shared" ca="1" si="14"/>
        <v>44368</v>
      </c>
      <c r="F146" s="3">
        <f ca="1">E146-7</f>
        <v>44361</v>
      </c>
      <c r="G146" s="3">
        <f ca="1">E146-7</f>
        <v>44361</v>
      </c>
      <c r="H146" s="2">
        <v>1</v>
      </c>
      <c r="I146" s="3" t="s">
        <v>242</v>
      </c>
      <c r="J146" s="3" t="s">
        <v>242</v>
      </c>
      <c r="K146" s="3" t="s">
        <v>242</v>
      </c>
      <c r="L146" s="3" t="s">
        <v>242</v>
      </c>
      <c r="M146" s="10" t="s">
        <v>242</v>
      </c>
    </row>
    <row r="147" spans="2:13" x14ac:dyDescent="0.25">
      <c r="B147" s="8">
        <v>1366896</v>
      </c>
      <c r="C147" s="1" t="s">
        <v>373</v>
      </c>
      <c r="D147" s="2" t="s">
        <v>228</v>
      </c>
      <c r="E147" s="3">
        <f t="shared" ca="1" si="14"/>
        <v>44368</v>
      </c>
      <c r="F147" s="3" t="s">
        <v>242</v>
      </c>
      <c r="G147" s="3" t="s">
        <v>242</v>
      </c>
      <c r="H147" s="3" t="s">
        <v>242</v>
      </c>
      <c r="I147" s="3" t="s">
        <v>242</v>
      </c>
      <c r="J147" s="3" t="s">
        <v>242</v>
      </c>
      <c r="K147" s="3" t="s">
        <v>242</v>
      </c>
      <c r="L147" s="3" t="s">
        <v>242</v>
      </c>
      <c r="M147" s="10" t="s">
        <v>242</v>
      </c>
    </row>
    <row r="148" spans="2:13" x14ac:dyDescent="0.25">
      <c r="B148" s="8">
        <v>1366895</v>
      </c>
      <c r="C148" s="1" t="s">
        <v>374</v>
      </c>
      <c r="D148" s="2" t="s">
        <v>228</v>
      </c>
      <c r="E148" s="3">
        <f t="shared" ca="1" si="14"/>
        <v>44368</v>
      </c>
      <c r="F148" s="3" t="s">
        <v>242</v>
      </c>
      <c r="G148" s="3" t="s">
        <v>242</v>
      </c>
      <c r="H148" s="3" t="s">
        <v>242</v>
      </c>
      <c r="I148" s="3" t="s">
        <v>242</v>
      </c>
      <c r="J148" s="3" t="s">
        <v>242</v>
      </c>
      <c r="K148" s="3" t="s">
        <v>242</v>
      </c>
      <c r="L148" s="3" t="s">
        <v>242</v>
      </c>
      <c r="M148" s="10" t="s">
        <v>242</v>
      </c>
    </row>
    <row r="149" spans="2:13" x14ac:dyDescent="0.25">
      <c r="B149" s="8">
        <v>1312571</v>
      </c>
      <c r="C149" s="1" t="s">
        <v>375</v>
      </c>
      <c r="D149" s="2" t="s">
        <v>228</v>
      </c>
      <c r="E149" s="3">
        <f t="shared" ca="1" si="14"/>
        <v>44368</v>
      </c>
      <c r="F149" s="3" t="s">
        <v>242</v>
      </c>
      <c r="G149" s="3" t="s">
        <v>242</v>
      </c>
      <c r="H149" s="3" t="s">
        <v>242</v>
      </c>
      <c r="I149" s="3" t="s">
        <v>242</v>
      </c>
      <c r="J149" s="3" t="s">
        <v>242</v>
      </c>
      <c r="K149" s="3" t="s">
        <v>242</v>
      </c>
      <c r="L149" s="3" t="s">
        <v>242</v>
      </c>
      <c r="M149" s="10" t="s">
        <v>242</v>
      </c>
    </row>
    <row r="150" spans="2:13" x14ac:dyDescent="0.25">
      <c r="B150" s="8">
        <v>1312572</v>
      </c>
      <c r="C150" s="1" t="s">
        <v>376</v>
      </c>
      <c r="D150" s="2" t="s">
        <v>228</v>
      </c>
      <c r="E150" s="3">
        <f t="shared" ca="1" si="14"/>
        <v>44368</v>
      </c>
      <c r="F150" s="3" t="s">
        <v>242</v>
      </c>
      <c r="G150" s="3" t="s">
        <v>242</v>
      </c>
      <c r="H150" s="3" t="s">
        <v>242</v>
      </c>
      <c r="I150" s="3" t="s">
        <v>242</v>
      </c>
      <c r="J150" s="3" t="s">
        <v>242</v>
      </c>
      <c r="K150" s="3" t="s">
        <v>242</v>
      </c>
      <c r="L150" s="3" t="s">
        <v>242</v>
      </c>
      <c r="M150" s="10" t="s">
        <v>242</v>
      </c>
    </row>
    <row r="151" spans="2:13" x14ac:dyDescent="0.25">
      <c r="B151" s="8">
        <v>1312573</v>
      </c>
      <c r="C151" s="1" t="s">
        <v>377</v>
      </c>
      <c r="D151" s="2" t="s">
        <v>228</v>
      </c>
      <c r="E151" s="3">
        <f t="shared" ca="1" si="14"/>
        <v>44368</v>
      </c>
      <c r="F151" s="3" t="s">
        <v>242</v>
      </c>
      <c r="G151" s="3" t="s">
        <v>242</v>
      </c>
      <c r="H151" s="3" t="s">
        <v>242</v>
      </c>
      <c r="I151" s="3" t="s">
        <v>242</v>
      </c>
      <c r="J151" s="3" t="s">
        <v>242</v>
      </c>
      <c r="K151" s="3" t="s">
        <v>242</v>
      </c>
      <c r="L151" s="3" t="s">
        <v>242</v>
      </c>
      <c r="M151" s="10" t="s">
        <v>242</v>
      </c>
    </row>
    <row r="152" spans="2:13" x14ac:dyDescent="0.25">
      <c r="B152" s="8">
        <v>1636282</v>
      </c>
      <c r="C152" s="1" t="s">
        <v>378</v>
      </c>
      <c r="D152" s="2" t="s">
        <v>228</v>
      </c>
      <c r="E152" s="3">
        <f t="shared" ca="1" si="14"/>
        <v>44368</v>
      </c>
      <c r="F152" s="3">
        <f ca="1">E152-10</f>
        <v>44358</v>
      </c>
      <c r="G152" s="3">
        <f ca="1">E152-4</f>
        <v>44364</v>
      </c>
      <c r="H152" s="2">
        <v>5</v>
      </c>
      <c r="I152" s="3" t="s">
        <v>242</v>
      </c>
      <c r="J152" s="3" t="s">
        <v>242</v>
      </c>
      <c r="K152" s="3" t="s">
        <v>242</v>
      </c>
      <c r="L152" s="3" t="s">
        <v>242</v>
      </c>
      <c r="M152" s="10" t="s">
        <v>242</v>
      </c>
    </row>
    <row r="153" spans="2:13" x14ac:dyDescent="0.25">
      <c r="B153" s="8">
        <v>1348450</v>
      </c>
      <c r="C153" s="1" t="s">
        <v>851</v>
      </c>
      <c r="D153" s="2" t="s">
        <v>228</v>
      </c>
      <c r="E153" s="3">
        <f t="shared" ca="1" si="14"/>
        <v>44368</v>
      </c>
      <c r="F153" s="3" t="s">
        <v>242</v>
      </c>
      <c r="G153" s="3" t="s">
        <v>242</v>
      </c>
      <c r="H153" s="3" t="s">
        <v>242</v>
      </c>
      <c r="I153" s="3" t="s">
        <v>242</v>
      </c>
      <c r="J153" s="3" t="s">
        <v>242</v>
      </c>
      <c r="K153" s="3" t="s">
        <v>242</v>
      </c>
      <c r="L153" s="3" t="s">
        <v>242</v>
      </c>
      <c r="M153" s="10" t="s">
        <v>242</v>
      </c>
    </row>
    <row r="154" spans="2:13" x14ac:dyDescent="0.25">
      <c r="B154" s="8">
        <v>1348429</v>
      </c>
      <c r="C154" s="1" t="s">
        <v>852</v>
      </c>
      <c r="D154" s="2" t="s">
        <v>228</v>
      </c>
      <c r="E154" s="3">
        <f t="shared" ca="1" si="14"/>
        <v>44368</v>
      </c>
      <c r="F154" s="3" t="s">
        <v>242</v>
      </c>
      <c r="G154" s="3" t="s">
        <v>242</v>
      </c>
      <c r="H154" s="3" t="s">
        <v>242</v>
      </c>
      <c r="I154" s="3" t="s">
        <v>242</v>
      </c>
      <c r="J154" s="3" t="s">
        <v>242</v>
      </c>
      <c r="K154" s="3" t="s">
        <v>242</v>
      </c>
      <c r="L154" s="3" t="s">
        <v>242</v>
      </c>
      <c r="M154" s="10" t="s">
        <v>242</v>
      </c>
    </row>
    <row r="155" spans="2:13" x14ac:dyDescent="0.25">
      <c r="B155" s="8">
        <v>1348432</v>
      </c>
      <c r="C155" s="1" t="s">
        <v>853</v>
      </c>
      <c r="D155" s="2" t="s">
        <v>228</v>
      </c>
      <c r="E155" s="3">
        <f t="shared" ca="1" si="14"/>
        <v>44368</v>
      </c>
      <c r="F155" s="3" t="s">
        <v>242</v>
      </c>
      <c r="G155" s="3" t="s">
        <v>242</v>
      </c>
      <c r="H155" s="3" t="s">
        <v>242</v>
      </c>
      <c r="I155" s="3" t="s">
        <v>242</v>
      </c>
      <c r="J155" s="3" t="s">
        <v>242</v>
      </c>
      <c r="K155" s="3" t="s">
        <v>242</v>
      </c>
      <c r="L155" s="3" t="s">
        <v>242</v>
      </c>
      <c r="M155" s="10" t="s">
        <v>242</v>
      </c>
    </row>
    <row r="156" spans="2:13" x14ac:dyDescent="0.25">
      <c r="B156" s="8">
        <v>1348435</v>
      </c>
      <c r="C156" s="1" t="s">
        <v>854</v>
      </c>
      <c r="D156" s="2" t="s">
        <v>228</v>
      </c>
      <c r="E156" s="3">
        <f t="shared" ca="1" si="14"/>
        <v>44368</v>
      </c>
      <c r="F156" s="3" t="s">
        <v>242</v>
      </c>
      <c r="G156" s="3" t="s">
        <v>242</v>
      </c>
      <c r="H156" s="3" t="s">
        <v>242</v>
      </c>
      <c r="I156" s="3" t="s">
        <v>242</v>
      </c>
      <c r="J156" s="3" t="s">
        <v>242</v>
      </c>
      <c r="K156" s="3" t="s">
        <v>242</v>
      </c>
      <c r="L156" s="3" t="s">
        <v>242</v>
      </c>
      <c r="M156" s="10" t="s">
        <v>242</v>
      </c>
    </row>
    <row r="157" spans="2:13" x14ac:dyDescent="0.25">
      <c r="B157" s="8">
        <v>1348438</v>
      </c>
      <c r="C157" s="1" t="s">
        <v>855</v>
      </c>
      <c r="D157" s="2" t="s">
        <v>228</v>
      </c>
      <c r="E157" s="3">
        <f t="shared" ca="1" si="14"/>
        <v>44368</v>
      </c>
      <c r="F157" s="3" t="s">
        <v>242</v>
      </c>
      <c r="G157" s="3" t="s">
        <v>242</v>
      </c>
      <c r="H157" s="3" t="s">
        <v>242</v>
      </c>
      <c r="I157" s="3" t="s">
        <v>242</v>
      </c>
      <c r="J157" s="3" t="s">
        <v>242</v>
      </c>
      <c r="K157" s="3" t="s">
        <v>242</v>
      </c>
      <c r="L157" s="3" t="s">
        <v>242</v>
      </c>
      <c r="M157" s="10" t="s">
        <v>242</v>
      </c>
    </row>
    <row r="158" spans="2:13" x14ac:dyDescent="0.25">
      <c r="B158" s="8">
        <v>1348444</v>
      </c>
      <c r="C158" s="1" t="s">
        <v>856</v>
      </c>
      <c r="D158" s="2" t="s">
        <v>228</v>
      </c>
      <c r="E158" s="3">
        <f t="shared" ca="1" si="14"/>
        <v>44368</v>
      </c>
      <c r="F158" s="3" t="s">
        <v>242</v>
      </c>
      <c r="G158" s="3" t="s">
        <v>242</v>
      </c>
      <c r="H158" s="3" t="s">
        <v>242</v>
      </c>
      <c r="I158" s="3" t="s">
        <v>242</v>
      </c>
      <c r="J158" s="3" t="s">
        <v>242</v>
      </c>
      <c r="K158" s="3" t="s">
        <v>242</v>
      </c>
      <c r="L158" s="3" t="s">
        <v>242</v>
      </c>
      <c r="M158" s="10" t="s">
        <v>242</v>
      </c>
    </row>
    <row r="159" spans="2:13" x14ac:dyDescent="0.25">
      <c r="B159" s="8">
        <v>1348447</v>
      </c>
      <c r="C159" s="1" t="s">
        <v>857</v>
      </c>
      <c r="D159" s="2" t="s">
        <v>228</v>
      </c>
      <c r="E159" s="3">
        <f t="shared" ca="1" si="14"/>
        <v>44368</v>
      </c>
      <c r="F159" s="3" t="s">
        <v>242</v>
      </c>
      <c r="G159" s="3" t="s">
        <v>242</v>
      </c>
      <c r="H159" s="3" t="s">
        <v>242</v>
      </c>
      <c r="I159" s="3" t="s">
        <v>242</v>
      </c>
      <c r="J159" s="3" t="s">
        <v>242</v>
      </c>
      <c r="K159" s="3" t="s">
        <v>242</v>
      </c>
      <c r="L159" s="3" t="s">
        <v>242</v>
      </c>
      <c r="M159" s="10" t="s">
        <v>242</v>
      </c>
    </row>
    <row r="160" spans="2:13" x14ac:dyDescent="0.25">
      <c r="B160" s="8">
        <v>1348441</v>
      </c>
      <c r="C160" s="1" t="s">
        <v>858</v>
      </c>
      <c r="D160" s="2" t="s">
        <v>228</v>
      </c>
      <c r="E160" s="3">
        <f t="shared" ca="1" si="14"/>
        <v>44368</v>
      </c>
      <c r="F160" s="3" t="s">
        <v>242</v>
      </c>
      <c r="G160" s="3" t="s">
        <v>242</v>
      </c>
      <c r="H160" s="3" t="s">
        <v>242</v>
      </c>
      <c r="I160" s="3" t="s">
        <v>242</v>
      </c>
      <c r="J160" s="3" t="s">
        <v>242</v>
      </c>
      <c r="K160" s="3" t="s">
        <v>242</v>
      </c>
      <c r="L160" s="3" t="s">
        <v>242</v>
      </c>
      <c r="M160" s="10" t="s">
        <v>242</v>
      </c>
    </row>
    <row r="161" spans="2:13" x14ac:dyDescent="0.25">
      <c r="B161" s="8">
        <v>1348453</v>
      </c>
      <c r="C161" s="1" t="s">
        <v>859</v>
      </c>
      <c r="D161" s="2" t="s">
        <v>228</v>
      </c>
      <c r="E161" s="3">
        <f t="shared" ca="1" si="14"/>
        <v>44368</v>
      </c>
      <c r="F161" s="3" t="s">
        <v>242</v>
      </c>
      <c r="G161" s="3" t="s">
        <v>242</v>
      </c>
      <c r="H161" s="3" t="s">
        <v>242</v>
      </c>
      <c r="I161" s="3" t="s">
        <v>242</v>
      </c>
      <c r="J161" s="3" t="s">
        <v>242</v>
      </c>
      <c r="K161" s="3" t="s">
        <v>242</v>
      </c>
      <c r="L161" s="3" t="s">
        <v>242</v>
      </c>
      <c r="M161" s="10" t="s">
        <v>242</v>
      </c>
    </row>
    <row r="162" spans="2:13" x14ac:dyDescent="0.25">
      <c r="B162" s="8">
        <v>1348456</v>
      </c>
      <c r="C162" s="1" t="s">
        <v>860</v>
      </c>
      <c r="D162" s="2" t="s">
        <v>228</v>
      </c>
      <c r="E162" s="3">
        <f t="shared" ca="1" si="14"/>
        <v>44368</v>
      </c>
      <c r="F162" s="3" t="s">
        <v>242</v>
      </c>
      <c r="G162" s="3" t="s">
        <v>242</v>
      </c>
      <c r="H162" s="3" t="s">
        <v>242</v>
      </c>
      <c r="I162" s="3" t="s">
        <v>242</v>
      </c>
      <c r="J162" s="3" t="s">
        <v>242</v>
      </c>
      <c r="K162" s="3" t="s">
        <v>242</v>
      </c>
      <c r="L162" s="3" t="s">
        <v>242</v>
      </c>
      <c r="M162" s="10" t="s">
        <v>242</v>
      </c>
    </row>
    <row r="163" spans="2:13" x14ac:dyDescent="0.25">
      <c r="B163" s="8" t="s">
        <v>77</v>
      </c>
      <c r="C163" s="1" t="s">
        <v>861</v>
      </c>
      <c r="D163" s="2" t="s">
        <v>228</v>
      </c>
      <c r="E163" s="3">
        <f t="shared" ca="1" si="14"/>
        <v>44368</v>
      </c>
      <c r="F163" s="3">
        <f ca="1">E163-10</f>
        <v>44358</v>
      </c>
      <c r="G163" s="3">
        <f ca="1">E163-4</f>
        <v>44364</v>
      </c>
      <c r="H163" s="2">
        <v>5</v>
      </c>
      <c r="I163" s="3" t="s">
        <v>242</v>
      </c>
      <c r="J163" s="3" t="s">
        <v>242</v>
      </c>
      <c r="K163" s="3" t="s">
        <v>242</v>
      </c>
      <c r="L163" s="3" t="s">
        <v>242</v>
      </c>
      <c r="M163" s="10" t="s">
        <v>242</v>
      </c>
    </row>
    <row r="164" spans="2:13" x14ac:dyDescent="0.25">
      <c r="B164" s="8" t="s">
        <v>223</v>
      </c>
      <c r="C164" s="1" t="s">
        <v>862</v>
      </c>
      <c r="D164" s="2" t="s">
        <v>228</v>
      </c>
      <c r="E164" s="3">
        <f t="shared" ca="1" si="14"/>
        <v>44368</v>
      </c>
      <c r="F164" s="3" t="s">
        <v>242</v>
      </c>
      <c r="G164" s="3" t="s">
        <v>242</v>
      </c>
      <c r="H164" s="3" t="s">
        <v>242</v>
      </c>
      <c r="I164" s="3" t="s">
        <v>242</v>
      </c>
      <c r="J164" s="3" t="s">
        <v>242</v>
      </c>
      <c r="K164" s="3" t="s">
        <v>242</v>
      </c>
      <c r="L164" s="3" t="s">
        <v>242</v>
      </c>
      <c r="M164" s="10" t="s">
        <v>242</v>
      </c>
    </row>
    <row r="165" spans="2:13" x14ac:dyDescent="0.25">
      <c r="B165" s="8" t="s">
        <v>226</v>
      </c>
      <c r="C165" s="1" t="s">
        <v>863</v>
      </c>
      <c r="D165" s="2" t="s">
        <v>228</v>
      </c>
      <c r="E165" s="3">
        <f t="shared" ca="1" si="14"/>
        <v>44368</v>
      </c>
      <c r="F165" s="3" t="s">
        <v>242</v>
      </c>
      <c r="G165" s="3" t="s">
        <v>242</v>
      </c>
      <c r="H165" s="3" t="s">
        <v>242</v>
      </c>
      <c r="I165" s="3" t="s">
        <v>242</v>
      </c>
      <c r="J165" s="3" t="s">
        <v>242</v>
      </c>
      <c r="K165" s="3" t="s">
        <v>242</v>
      </c>
      <c r="L165" s="3" t="s">
        <v>242</v>
      </c>
      <c r="M165" s="10" t="s">
        <v>242</v>
      </c>
    </row>
    <row r="166" spans="2:13" x14ac:dyDescent="0.25">
      <c r="B166" s="8" t="s">
        <v>224</v>
      </c>
      <c r="C166" s="1" t="s">
        <v>864</v>
      </c>
      <c r="D166" s="2" t="s">
        <v>228</v>
      </c>
      <c r="E166" s="3">
        <f t="shared" ca="1" si="14"/>
        <v>44368</v>
      </c>
      <c r="F166" s="3" t="s">
        <v>242</v>
      </c>
      <c r="G166" s="3" t="s">
        <v>242</v>
      </c>
      <c r="H166" s="3" t="s">
        <v>242</v>
      </c>
      <c r="I166" s="3" t="s">
        <v>242</v>
      </c>
      <c r="J166" s="3" t="s">
        <v>242</v>
      </c>
      <c r="K166" s="3" t="s">
        <v>242</v>
      </c>
      <c r="L166" s="3" t="s">
        <v>242</v>
      </c>
      <c r="M166" s="10" t="s">
        <v>242</v>
      </c>
    </row>
    <row r="167" spans="2:13" x14ac:dyDescent="0.25">
      <c r="B167" s="8" t="s">
        <v>227</v>
      </c>
      <c r="C167" s="1" t="s">
        <v>865</v>
      </c>
      <c r="D167" s="2" t="s">
        <v>228</v>
      </c>
      <c r="E167" s="3">
        <f t="shared" ca="1" si="14"/>
        <v>44368</v>
      </c>
      <c r="F167" s="3" t="s">
        <v>242</v>
      </c>
      <c r="G167" s="3" t="s">
        <v>242</v>
      </c>
      <c r="H167" s="3" t="s">
        <v>242</v>
      </c>
      <c r="I167" s="3" t="s">
        <v>242</v>
      </c>
      <c r="J167" s="3" t="s">
        <v>242</v>
      </c>
      <c r="K167" s="3" t="s">
        <v>242</v>
      </c>
      <c r="L167" s="3" t="s">
        <v>242</v>
      </c>
      <c r="M167" s="10" t="s">
        <v>242</v>
      </c>
    </row>
    <row r="168" spans="2:13" x14ac:dyDescent="0.25">
      <c r="B168" s="8" t="s">
        <v>225</v>
      </c>
      <c r="C168" s="1" t="s">
        <v>866</v>
      </c>
      <c r="D168" s="2" t="s">
        <v>228</v>
      </c>
      <c r="E168" s="3">
        <f t="shared" ca="1" si="14"/>
        <v>44368</v>
      </c>
      <c r="F168" s="3" t="s">
        <v>242</v>
      </c>
      <c r="G168" s="3" t="s">
        <v>242</v>
      </c>
      <c r="H168" s="3" t="s">
        <v>242</v>
      </c>
      <c r="I168" s="3" t="s">
        <v>242</v>
      </c>
      <c r="J168" s="3" t="s">
        <v>242</v>
      </c>
      <c r="K168" s="3" t="s">
        <v>242</v>
      </c>
      <c r="L168" s="3" t="s">
        <v>242</v>
      </c>
      <c r="M168" s="10" t="s">
        <v>242</v>
      </c>
    </row>
    <row r="169" spans="2:13" x14ac:dyDescent="0.25">
      <c r="B169" s="8" t="s">
        <v>222</v>
      </c>
      <c r="C169" s="1" t="s">
        <v>867</v>
      </c>
      <c r="D169" s="2" t="s">
        <v>228</v>
      </c>
      <c r="E169" s="3">
        <f t="shared" ca="1" si="14"/>
        <v>44368</v>
      </c>
      <c r="F169" s="3" t="s">
        <v>242</v>
      </c>
      <c r="G169" s="3" t="s">
        <v>242</v>
      </c>
      <c r="H169" s="3" t="s">
        <v>242</v>
      </c>
      <c r="I169" s="3" t="s">
        <v>242</v>
      </c>
      <c r="J169" s="3" t="s">
        <v>242</v>
      </c>
      <c r="K169" s="3" t="s">
        <v>242</v>
      </c>
      <c r="L169" s="3" t="s">
        <v>242</v>
      </c>
      <c r="M169" s="10" t="s">
        <v>242</v>
      </c>
    </row>
    <row r="170" spans="2:13" x14ac:dyDescent="0.25">
      <c r="B170" s="8">
        <v>2545208</v>
      </c>
      <c r="C170" s="1" t="s">
        <v>1249</v>
      </c>
      <c r="D170" s="2" t="s">
        <v>229</v>
      </c>
      <c r="E170" s="3">
        <f t="shared" ref="E170:E174" ca="1" si="15">MondayfollowingThirdFriday_JunDec</f>
        <v>44368</v>
      </c>
      <c r="F170" s="3">
        <f ca="1">E170-10</f>
        <v>44358</v>
      </c>
      <c r="G170" s="3">
        <f ca="1">E170-4</f>
        <v>44364</v>
      </c>
      <c r="H170" s="56">
        <v>5</v>
      </c>
      <c r="I170" s="2" t="s">
        <v>228</v>
      </c>
      <c r="J170" s="3">
        <f t="shared" ref="J170:J174" ca="1" si="16">MondayfollowingThirdFriday_MarJunSepDec</f>
        <v>44368</v>
      </c>
      <c r="K170" s="3">
        <f ca="1">J170-10</f>
        <v>44358</v>
      </c>
      <c r="L170" s="3">
        <f ca="1">J170-4</f>
        <v>44364</v>
      </c>
      <c r="M170" s="56">
        <v>5</v>
      </c>
    </row>
    <row r="171" spans="2:13" x14ac:dyDescent="0.25">
      <c r="B171" s="8">
        <v>2551461</v>
      </c>
      <c r="C171" s="1" t="s">
        <v>1250</v>
      </c>
      <c r="D171" s="2" t="s">
        <v>229</v>
      </c>
      <c r="E171" s="3">
        <f t="shared" ca="1" si="15"/>
        <v>44368</v>
      </c>
      <c r="F171" s="3" t="s">
        <v>242</v>
      </c>
      <c r="G171" s="3" t="s">
        <v>242</v>
      </c>
      <c r="H171" s="3" t="s">
        <v>242</v>
      </c>
      <c r="I171" s="2" t="s">
        <v>228</v>
      </c>
      <c r="J171" s="3">
        <f t="shared" ca="1" si="16"/>
        <v>44368</v>
      </c>
      <c r="K171" s="3" t="s">
        <v>242</v>
      </c>
      <c r="L171" s="3" t="s">
        <v>242</v>
      </c>
      <c r="M171" s="10" t="s">
        <v>242</v>
      </c>
    </row>
    <row r="172" spans="2:13" x14ac:dyDescent="0.25">
      <c r="B172" s="8">
        <v>2551487</v>
      </c>
      <c r="C172" s="1" t="s">
        <v>1251</v>
      </c>
      <c r="D172" s="2" t="s">
        <v>229</v>
      </c>
      <c r="E172" s="3">
        <f t="shared" ca="1" si="15"/>
        <v>44368</v>
      </c>
      <c r="F172" s="3" t="s">
        <v>242</v>
      </c>
      <c r="G172" s="3" t="s">
        <v>242</v>
      </c>
      <c r="H172" s="3" t="s">
        <v>242</v>
      </c>
      <c r="I172" s="2" t="s">
        <v>228</v>
      </c>
      <c r="J172" s="3">
        <f t="shared" ca="1" si="16"/>
        <v>44368</v>
      </c>
      <c r="K172" s="3" t="s">
        <v>242</v>
      </c>
      <c r="L172" s="3" t="s">
        <v>242</v>
      </c>
      <c r="M172" s="10" t="s">
        <v>242</v>
      </c>
    </row>
    <row r="173" spans="2:13" x14ac:dyDescent="0.25">
      <c r="B173" s="8">
        <v>2552058</v>
      </c>
      <c r="C173" s="1" t="s">
        <v>1252</v>
      </c>
      <c r="D173" s="2" t="s">
        <v>229</v>
      </c>
      <c r="E173" s="3">
        <f t="shared" ca="1" si="15"/>
        <v>44368</v>
      </c>
      <c r="F173" s="3" t="s">
        <v>242</v>
      </c>
      <c r="G173" s="3" t="s">
        <v>242</v>
      </c>
      <c r="H173" s="3" t="s">
        <v>242</v>
      </c>
      <c r="I173" s="2" t="s">
        <v>228</v>
      </c>
      <c r="J173" s="3">
        <f t="shared" ca="1" si="16"/>
        <v>44368</v>
      </c>
      <c r="K173" s="3" t="s">
        <v>242</v>
      </c>
      <c r="L173" s="3" t="s">
        <v>242</v>
      </c>
      <c r="M173" s="10" t="s">
        <v>242</v>
      </c>
    </row>
    <row r="174" spans="2:13" x14ac:dyDescent="0.25">
      <c r="B174" s="8">
        <v>2552068</v>
      </c>
      <c r="C174" s="1" t="s">
        <v>1253</v>
      </c>
      <c r="D174" s="2" t="s">
        <v>229</v>
      </c>
      <c r="E174" s="3">
        <f t="shared" ca="1" si="15"/>
        <v>44368</v>
      </c>
      <c r="F174" s="3" t="s">
        <v>242</v>
      </c>
      <c r="G174" s="3" t="s">
        <v>242</v>
      </c>
      <c r="H174" s="3" t="s">
        <v>242</v>
      </c>
      <c r="I174" s="2" t="s">
        <v>228</v>
      </c>
      <c r="J174" s="3">
        <f t="shared" ca="1" si="16"/>
        <v>44368</v>
      </c>
      <c r="K174" s="3" t="s">
        <v>242</v>
      </c>
      <c r="L174" s="3" t="s">
        <v>242</v>
      </c>
      <c r="M174" s="10" t="s">
        <v>242</v>
      </c>
    </row>
    <row r="175" spans="2:13" x14ac:dyDescent="0.25">
      <c r="B175" s="31" t="s">
        <v>197</v>
      </c>
      <c r="C175" s="32"/>
      <c r="D175" s="32"/>
      <c r="E175" s="32"/>
      <c r="F175" s="32"/>
      <c r="G175" s="32"/>
      <c r="H175" s="32"/>
      <c r="I175" s="32"/>
      <c r="J175" s="32"/>
      <c r="K175" s="32"/>
      <c r="L175" s="32"/>
      <c r="M175" s="33"/>
    </row>
    <row r="176" spans="2:13" x14ac:dyDescent="0.25">
      <c r="B176" s="8" t="s">
        <v>215</v>
      </c>
      <c r="C176" s="1" t="s">
        <v>868</v>
      </c>
      <c r="D176" s="2" t="s">
        <v>229</v>
      </c>
      <c r="E176" s="3">
        <f t="shared" ref="E176:E207" ca="1" si="17">MondayfollowingThirdFriday_JunDec</f>
        <v>44368</v>
      </c>
      <c r="F176" s="3">
        <f t="shared" ref="F176:F191" ca="1" si="18">E176-7</f>
        <v>44361</v>
      </c>
      <c r="G176" s="3">
        <f t="shared" ref="G176:G191" ca="1" si="19">E176-4</f>
        <v>44364</v>
      </c>
      <c r="H176" s="58">
        <v>4</v>
      </c>
      <c r="I176" s="2" t="s">
        <v>228</v>
      </c>
      <c r="J176" s="3">
        <f t="shared" ref="J176:J207" ca="1" si="20">MondayfollowingThirdFriday_MarJunSepDec</f>
        <v>44368</v>
      </c>
      <c r="K176" s="3">
        <f t="shared" ref="K176:K191" ca="1" si="21">J176-7</f>
        <v>44361</v>
      </c>
      <c r="L176" s="3">
        <f t="shared" ref="L176:L191" ca="1" si="22">J176-4</f>
        <v>44364</v>
      </c>
      <c r="M176" s="59">
        <v>4</v>
      </c>
    </row>
    <row r="177" spans="2:13" x14ac:dyDescent="0.25">
      <c r="B177" s="8" t="s">
        <v>214</v>
      </c>
      <c r="C177" s="1" t="s">
        <v>869</v>
      </c>
      <c r="D177" s="2" t="s">
        <v>229</v>
      </c>
      <c r="E177" s="3">
        <f t="shared" ca="1" si="17"/>
        <v>44368</v>
      </c>
      <c r="F177" s="3">
        <f t="shared" ca="1" si="18"/>
        <v>44361</v>
      </c>
      <c r="G177" s="3">
        <f t="shared" ca="1" si="19"/>
        <v>44364</v>
      </c>
      <c r="H177" s="58">
        <v>4</v>
      </c>
      <c r="I177" s="2" t="s">
        <v>228</v>
      </c>
      <c r="J177" s="3">
        <f t="shared" ca="1" si="20"/>
        <v>44368</v>
      </c>
      <c r="K177" s="3">
        <f t="shared" ca="1" si="21"/>
        <v>44361</v>
      </c>
      <c r="L177" s="3">
        <f t="shared" ca="1" si="22"/>
        <v>44364</v>
      </c>
      <c r="M177" s="59">
        <v>4</v>
      </c>
    </row>
    <row r="178" spans="2:13" x14ac:dyDescent="0.25">
      <c r="B178" s="8" t="s">
        <v>208</v>
      </c>
      <c r="C178" s="1" t="s">
        <v>870</v>
      </c>
      <c r="D178" s="2" t="s">
        <v>229</v>
      </c>
      <c r="E178" s="3">
        <f t="shared" ca="1" si="17"/>
        <v>44368</v>
      </c>
      <c r="F178" s="3">
        <f t="shared" ca="1" si="18"/>
        <v>44361</v>
      </c>
      <c r="G178" s="3">
        <f t="shared" ca="1" si="19"/>
        <v>44364</v>
      </c>
      <c r="H178" s="58">
        <v>4</v>
      </c>
      <c r="I178" s="2" t="s">
        <v>228</v>
      </c>
      <c r="J178" s="3">
        <f t="shared" ca="1" si="20"/>
        <v>44368</v>
      </c>
      <c r="K178" s="3">
        <f t="shared" ca="1" si="21"/>
        <v>44361</v>
      </c>
      <c r="L178" s="3">
        <f t="shared" ca="1" si="22"/>
        <v>44364</v>
      </c>
      <c r="M178" s="59">
        <v>4</v>
      </c>
    </row>
    <row r="179" spans="2:13" x14ac:dyDescent="0.25">
      <c r="B179" s="8" t="s">
        <v>205</v>
      </c>
      <c r="C179" s="1" t="s">
        <v>871</v>
      </c>
      <c r="D179" s="2" t="s">
        <v>229</v>
      </c>
      <c r="E179" s="3">
        <f t="shared" ca="1" si="17"/>
        <v>44368</v>
      </c>
      <c r="F179" s="3">
        <f t="shared" ca="1" si="18"/>
        <v>44361</v>
      </c>
      <c r="G179" s="3">
        <f t="shared" ca="1" si="19"/>
        <v>44364</v>
      </c>
      <c r="H179" s="58">
        <v>4</v>
      </c>
      <c r="I179" s="2" t="s">
        <v>228</v>
      </c>
      <c r="J179" s="3">
        <f t="shared" ca="1" si="20"/>
        <v>44368</v>
      </c>
      <c r="K179" s="3">
        <f t="shared" ca="1" si="21"/>
        <v>44361</v>
      </c>
      <c r="L179" s="3">
        <f t="shared" ca="1" si="22"/>
        <v>44364</v>
      </c>
      <c r="M179" s="59">
        <v>4</v>
      </c>
    </row>
    <row r="180" spans="2:13" x14ac:dyDescent="0.25">
      <c r="B180" s="8" t="s">
        <v>211</v>
      </c>
      <c r="C180" s="1" t="s">
        <v>872</v>
      </c>
      <c r="D180" s="2" t="s">
        <v>229</v>
      </c>
      <c r="E180" s="3">
        <f t="shared" ca="1" si="17"/>
        <v>44368</v>
      </c>
      <c r="F180" s="3">
        <f t="shared" ca="1" si="18"/>
        <v>44361</v>
      </c>
      <c r="G180" s="3">
        <f t="shared" ca="1" si="19"/>
        <v>44364</v>
      </c>
      <c r="H180" s="58">
        <v>4</v>
      </c>
      <c r="I180" s="2" t="s">
        <v>228</v>
      </c>
      <c r="J180" s="3">
        <f t="shared" ca="1" si="20"/>
        <v>44368</v>
      </c>
      <c r="K180" s="3">
        <f t="shared" ca="1" si="21"/>
        <v>44361</v>
      </c>
      <c r="L180" s="3">
        <f t="shared" ca="1" si="22"/>
        <v>44364</v>
      </c>
      <c r="M180" s="59">
        <v>4</v>
      </c>
    </row>
    <row r="181" spans="2:13" x14ac:dyDescent="0.25">
      <c r="B181" s="8" t="s">
        <v>198</v>
      </c>
      <c r="C181" s="1" t="s">
        <v>873</v>
      </c>
      <c r="D181" s="2" t="s">
        <v>229</v>
      </c>
      <c r="E181" s="3">
        <f t="shared" ca="1" si="17"/>
        <v>44368</v>
      </c>
      <c r="F181" s="3">
        <f t="shared" ca="1" si="18"/>
        <v>44361</v>
      </c>
      <c r="G181" s="3">
        <f t="shared" ca="1" si="19"/>
        <v>44364</v>
      </c>
      <c r="H181" s="58">
        <v>4</v>
      </c>
      <c r="I181" s="2" t="s">
        <v>228</v>
      </c>
      <c r="J181" s="3">
        <f t="shared" ca="1" si="20"/>
        <v>44368</v>
      </c>
      <c r="K181" s="3">
        <f t="shared" ca="1" si="21"/>
        <v>44361</v>
      </c>
      <c r="L181" s="3">
        <f t="shared" ca="1" si="22"/>
        <v>44364</v>
      </c>
      <c r="M181" s="59">
        <v>4</v>
      </c>
    </row>
    <row r="182" spans="2:13" x14ac:dyDescent="0.25">
      <c r="B182" s="8" t="s">
        <v>196</v>
      </c>
      <c r="C182" s="1" t="s">
        <v>874</v>
      </c>
      <c r="D182" s="2" t="s">
        <v>229</v>
      </c>
      <c r="E182" s="3">
        <f t="shared" ca="1" si="17"/>
        <v>44368</v>
      </c>
      <c r="F182" s="3">
        <f t="shared" ca="1" si="18"/>
        <v>44361</v>
      </c>
      <c r="G182" s="3">
        <f t="shared" ca="1" si="19"/>
        <v>44364</v>
      </c>
      <c r="H182" s="58">
        <v>4</v>
      </c>
      <c r="I182" s="2" t="s">
        <v>228</v>
      </c>
      <c r="J182" s="3">
        <f t="shared" ca="1" si="20"/>
        <v>44368</v>
      </c>
      <c r="K182" s="3">
        <f t="shared" ca="1" si="21"/>
        <v>44361</v>
      </c>
      <c r="L182" s="3">
        <f t="shared" ca="1" si="22"/>
        <v>44364</v>
      </c>
      <c r="M182" s="59">
        <v>4</v>
      </c>
    </row>
    <row r="183" spans="2:13" x14ac:dyDescent="0.25">
      <c r="B183" s="8" t="s">
        <v>209</v>
      </c>
      <c r="C183" s="1" t="s">
        <v>875</v>
      </c>
      <c r="D183" s="2" t="s">
        <v>229</v>
      </c>
      <c r="E183" s="3">
        <f t="shared" ca="1" si="17"/>
        <v>44368</v>
      </c>
      <c r="F183" s="3">
        <f t="shared" ca="1" si="18"/>
        <v>44361</v>
      </c>
      <c r="G183" s="3">
        <f t="shared" ca="1" si="19"/>
        <v>44364</v>
      </c>
      <c r="H183" s="58">
        <v>4</v>
      </c>
      <c r="I183" s="2" t="s">
        <v>228</v>
      </c>
      <c r="J183" s="3">
        <f t="shared" ca="1" si="20"/>
        <v>44368</v>
      </c>
      <c r="K183" s="3">
        <f t="shared" ca="1" si="21"/>
        <v>44361</v>
      </c>
      <c r="L183" s="3">
        <f t="shared" ca="1" si="22"/>
        <v>44364</v>
      </c>
      <c r="M183" s="59">
        <v>4</v>
      </c>
    </row>
    <row r="184" spans="2:13" x14ac:dyDescent="0.25">
      <c r="B184" s="8" t="s">
        <v>206</v>
      </c>
      <c r="C184" s="1" t="s">
        <v>876</v>
      </c>
      <c r="D184" s="2" t="s">
        <v>229</v>
      </c>
      <c r="E184" s="3">
        <f t="shared" ca="1" si="17"/>
        <v>44368</v>
      </c>
      <c r="F184" s="3">
        <f t="shared" ca="1" si="18"/>
        <v>44361</v>
      </c>
      <c r="G184" s="3">
        <f t="shared" ca="1" si="19"/>
        <v>44364</v>
      </c>
      <c r="H184" s="58">
        <v>4</v>
      </c>
      <c r="I184" s="2" t="s">
        <v>228</v>
      </c>
      <c r="J184" s="3">
        <f t="shared" ca="1" si="20"/>
        <v>44368</v>
      </c>
      <c r="K184" s="3">
        <f t="shared" ca="1" si="21"/>
        <v>44361</v>
      </c>
      <c r="L184" s="3">
        <f t="shared" ca="1" si="22"/>
        <v>44364</v>
      </c>
      <c r="M184" s="59">
        <v>4</v>
      </c>
    </row>
    <row r="185" spans="2:13" x14ac:dyDescent="0.25">
      <c r="B185" s="8" t="s">
        <v>212</v>
      </c>
      <c r="C185" s="1" t="s">
        <v>877</v>
      </c>
      <c r="D185" s="2" t="s">
        <v>229</v>
      </c>
      <c r="E185" s="3">
        <f t="shared" ca="1" si="17"/>
        <v>44368</v>
      </c>
      <c r="F185" s="3">
        <f t="shared" ca="1" si="18"/>
        <v>44361</v>
      </c>
      <c r="G185" s="3">
        <f t="shared" ca="1" si="19"/>
        <v>44364</v>
      </c>
      <c r="H185" s="58">
        <v>4</v>
      </c>
      <c r="I185" s="2" t="s">
        <v>228</v>
      </c>
      <c r="J185" s="3">
        <f t="shared" ca="1" si="20"/>
        <v>44368</v>
      </c>
      <c r="K185" s="3">
        <f t="shared" ca="1" si="21"/>
        <v>44361</v>
      </c>
      <c r="L185" s="3">
        <f t="shared" ca="1" si="22"/>
        <v>44364</v>
      </c>
      <c r="M185" s="59">
        <v>4</v>
      </c>
    </row>
    <row r="186" spans="2:13" x14ac:dyDescent="0.25">
      <c r="B186" s="8" t="s">
        <v>210</v>
      </c>
      <c r="C186" s="1" t="s">
        <v>878</v>
      </c>
      <c r="D186" s="2" t="s">
        <v>229</v>
      </c>
      <c r="E186" s="3">
        <f t="shared" ca="1" si="17"/>
        <v>44368</v>
      </c>
      <c r="F186" s="3">
        <f t="shared" ca="1" si="18"/>
        <v>44361</v>
      </c>
      <c r="G186" s="3">
        <f t="shared" ca="1" si="19"/>
        <v>44364</v>
      </c>
      <c r="H186" s="58">
        <v>4</v>
      </c>
      <c r="I186" s="2" t="s">
        <v>228</v>
      </c>
      <c r="J186" s="3">
        <f t="shared" ca="1" si="20"/>
        <v>44368</v>
      </c>
      <c r="K186" s="3">
        <f t="shared" ca="1" si="21"/>
        <v>44361</v>
      </c>
      <c r="L186" s="3">
        <f t="shared" ca="1" si="22"/>
        <v>44364</v>
      </c>
      <c r="M186" s="59">
        <v>4</v>
      </c>
    </row>
    <row r="187" spans="2:13" x14ac:dyDescent="0.25">
      <c r="B187" s="8" t="s">
        <v>207</v>
      </c>
      <c r="C187" s="1" t="s">
        <v>879</v>
      </c>
      <c r="D187" s="2" t="s">
        <v>229</v>
      </c>
      <c r="E187" s="3">
        <f t="shared" ca="1" si="17"/>
        <v>44368</v>
      </c>
      <c r="F187" s="3">
        <f t="shared" ca="1" si="18"/>
        <v>44361</v>
      </c>
      <c r="G187" s="3">
        <f t="shared" ca="1" si="19"/>
        <v>44364</v>
      </c>
      <c r="H187" s="58">
        <v>4</v>
      </c>
      <c r="I187" s="2" t="s">
        <v>228</v>
      </c>
      <c r="J187" s="3">
        <f t="shared" ca="1" si="20"/>
        <v>44368</v>
      </c>
      <c r="K187" s="3">
        <f t="shared" ca="1" si="21"/>
        <v>44361</v>
      </c>
      <c r="L187" s="3">
        <f t="shared" ca="1" si="22"/>
        <v>44364</v>
      </c>
      <c r="M187" s="59">
        <v>4</v>
      </c>
    </row>
    <row r="188" spans="2:13" x14ac:dyDescent="0.25">
      <c r="B188" s="8" t="s">
        <v>213</v>
      </c>
      <c r="C188" s="1" t="s">
        <v>880</v>
      </c>
      <c r="D188" s="2" t="s">
        <v>229</v>
      </c>
      <c r="E188" s="3">
        <f t="shared" ca="1" si="17"/>
        <v>44368</v>
      </c>
      <c r="F188" s="3">
        <f t="shared" ca="1" si="18"/>
        <v>44361</v>
      </c>
      <c r="G188" s="3">
        <f t="shared" ca="1" si="19"/>
        <v>44364</v>
      </c>
      <c r="H188" s="58">
        <v>4</v>
      </c>
      <c r="I188" s="2" t="s">
        <v>228</v>
      </c>
      <c r="J188" s="3">
        <f t="shared" ca="1" si="20"/>
        <v>44368</v>
      </c>
      <c r="K188" s="3">
        <f t="shared" ca="1" si="21"/>
        <v>44361</v>
      </c>
      <c r="L188" s="3">
        <f t="shared" ca="1" si="22"/>
        <v>44364</v>
      </c>
      <c r="M188" s="59">
        <v>4</v>
      </c>
    </row>
    <row r="189" spans="2:13" x14ac:dyDescent="0.25">
      <c r="B189" s="8" t="s">
        <v>200</v>
      </c>
      <c r="C189" s="1" t="s">
        <v>881</v>
      </c>
      <c r="D189" s="2" t="s">
        <v>229</v>
      </c>
      <c r="E189" s="3">
        <f t="shared" ca="1" si="17"/>
        <v>44368</v>
      </c>
      <c r="F189" s="3">
        <f t="shared" ca="1" si="18"/>
        <v>44361</v>
      </c>
      <c r="G189" s="3">
        <f t="shared" ca="1" si="19"/>
        <v>44364</v>
      </c>
      <c r="H189" s="58">
        <v>4</v>
      </c>
      <c r="I189" s="2" t="s">
        <v>228</v>
      </c>
      <c r="J189" s="3">
        <f t="shared" ca="1" si="20"/>
        <v>44368</v>
      </c>
      <c r="K189" s="3">
        <f t="shared" ca="1" si="21"/>
        <v>44361</v>
      </c>
      <c r="L189" s="3">
        <f t="shared" ca="1" si="22"/>
        <v>44364</v>
      </c>
      <c r="M189" s="59">
        <v>4</v>
      </c>
    </row>
    <row r="190" spans="2:13" x14ac:dyDescent="0.25">
      <c r="B190" s="8" t="s">
        <v>199</v>
      </c>
      <c r="C190" s="1" t="s">
        <v>882</v>
      </c>
      <c r="D190" s="2" t="s">
        <v>229</v>
      </c>
      <c r="E190" s="3">
        <f t="shared" ca="1" si="17"/>
        <v>44368</v>
      </c>
      <c r="F190" s="3">
        <f t="shared" ca="1" si="18"/>
        <v>44361</v>
      </c>
      <c r="G190" s="3">
        <f t="shared" ca="1" si="19"/>
        <v>44364</v>
      </c>
      <c r="H190" s="58">
        <v>4</v>
      </c>
      <c r="I190" s="2" t="s">
        <v>228</v>
      </c>
      <c r="J190" s="3">
        <f t="shared" ca="1" si="20"/>
        <v>44368</v>
      </c>
      <c r="K190" s="3">
        <f t="shared" ca="1" si="21"/>
        <v>44361</v>
      </c>
      <c r="L190" s="3">
        <f t="shared" ca="1" si="22"/>
        <v>44364</v>
      </c>
      <c r="M190" s="59">
        <v>4</v>
      </c>
    </row>
    <row r="191" spans="2:13" x14ac:dyDescent="0.25">
      <c r="B191" s="8" t="s">
        <v>216</v>
      </c>
      <c r="C191" s="1" t="s">
        <v>883</v>
      </c>
      <c r="D191" s="2" t="s">
        <v>229</v>
      </c>
      <c r="E191" s="3">
        <f t="shared" ca="1" si="17"/>
        <v>44368</v>
      </c>
      <c r="F191" s="3">
        <f t="shared" ca="1" si="18"/>
        <v>44361</v>
      </c>
      <c r="G191" s="3">
        <f t="shared" ca="1" si="19"/>
        <v>44364</v>
      </c>
      <c r="H191" s="58">
        <v>4</v>
      </c>
      <c r="I191" s="2" t="s">
        <v>228</v>
      </c>
      <c r="J191" s="3">
        <f t="shared" ca="1" si="20"/>
        <v>44368</v>
      </c>
      <c r="K191" s="3">
        <f t="shared" ca="1" si="21"/>
        <v>44361</v>
      </c>
      <c r="L191" s="3">
        <f t="shared" ca="1" si="22"/>
        <v>44364</v>
      </c>
      <c r="M191" s="59">
        <v>4</v>
      </c>
    </row>
    <row r="192" spans="2:13" x14ac:dyDescent="0.25">
      <c r="B192" s="8">
        <v>2499056</v>
      </c>
      <c r="C192" s="1" t="s">
        <v>1224</v>
      </c>
      <c r="D192" s="2" t="s">
        <v>229</v>
      </c>
      <c r="E192" s="3">
        <f t="shared" ca="1" si="17"/>
        <v>44368</v>
      </c>
      <c r="F192" s="3">
        <f t="shared" ref="F192:F207" ca="1" si="23">E192-7</f>
        <v>44361</v>
      </c>
      <c r="G192" s="3">
        <f t="shared" ref="G192:G207" ca="1" si="24">E192-4</f>
        <v>44364</v>
      </c>
      <c r="H192" s="58">
        <v>4</v>
      </c>
      <c r="I192" s="2" t="s">
        <v>228</v>
      </c>
      <c r="J192" s="3">
        <f t="shared" ca="1" si="20"/>
        <v>44368</v>
      </c>
      <c r="K192" s="3">
        <f t="shared" ref="K192:K207" ca="1" si="25">J192-7</f>
        <v>44361</v>
      </c>
      <c r="L192" s="3">
        <f t="shared" ref="L192:L207" ca="1" si="26">J192-4</f>
        <v>44364</v>
      </c>
      <c r="M192" s="59">
        <v>4</v>
      </c>
    </row>
    <row r="193" spans="2:13" x14ac:dyDescent="0.25">
      <c r="B193" s="8">
        <v>2499057</v>
      </c>
      <c r="C193" s="1" t="s">
        <v>1225</v>
      </c>
      <c r="D193" s="2" t="s">
        <v>229</v>
      </c>
      <c r="E193" s="3">
        <f t="shared" ca="1" si="17"/>
        <v>44368</v>
      </c>
      <c r="F193" s="3">
        <f t="shared" ca="1" si="23"/>
        <v>44361</v>
      </c>
      <c r="G193" s="3">
        <f t="shared" ca="1" si="24"/>
        <v>44364</v>
      </c>
      <c r="H193" s="58">
        <v>4</v>
      </c>
      <c r="I193" s="2" t="s">
        <v>228</v>
      </c>
      <c r="J193" s="3">
        <f t="shared" ca="1" si="20"/>
        <v>44368</v>
      </c>
      <c r="K193" s="3">
        <f t="shared" ca="1" si="25"/>
        <v>44361</v>
      </c>
      <c r="L193" s="3">
        <f t="shared" ca="1" si="26"/>
        <v>44364</v>
      </c>
      <c r="M193" s="59">
        <v>4</v>
      </c>
    </row>
    <row r="194" spans="2:13" x14ac:dyDescent="0.25">
      <c r="B194" s="8">
        <v>2499058</v>
      </c>
      <c r="C194" s="1" t="s">
        <v>1226</v>
      </c>
      <c r="D194" s="2" t="s">
        <v>229</v>
      </c>
      <c r="E194" s="3">
        <f t="shared" ca="1" si="17"/>
        <v>44368</v>
      </c>
      <c r="F194" s="3">
        <f t="shared" ca="1" si="23"/>
        <v>44361</v>
      </c>
      <c r="G194" s="3">
        <f t="shared" ca="1" si="24"/>
        <v>44364</v>
      </c>
      <c r="H194" s="58">
        <v>4</v>
      </c>
      <c r="I194" s="2" t="s">
        <v>228</v>
      </c>
      <c r="J194" s="3">
        <f t="shared" ca="1" si="20"/>
        <v>44368</v>
      </c>
      <c r="K194" s="3">
        <f t="shared" ca="1" si="25"/>
        <v>44361</v>
      </c>
      <c r="L194" s="3">
        <f t="shared" ca="1" si="26"/>
        <v>44364</v>
      </c>
      <c r="M194" s="59">
        <v>4</v>
      </c>
    </row>
    <row r="195" spans="2:13" x14ac:dyDescent="0.25">
      <c r="B195" s="8">
        <v>2499059</v>
      </c>
      <c r="C195" s="1" t="s">
        <v>1227</v>
      </c>
      <c r="D195" s="2" t="s">
        <v>229</v>
      </c>
      <c r="E195" s="3">
        <f t="shared" ca="1" si="17"/>
        <v>44368</v>
      </c>
      <c r="F195" s="3">
        <f t="shared" ca="1" si="23"/>
        <v>44361</v>
      </c>
      <c r="G195" s="3">
        <f t="shared" ca="1" si="24"/>
        <v>44364</v>
      </c>
      <c r="H195" s="58">
        <v>4</v>
      </c>
      <c r="I195" s="2" t="s">
        <v>228</v>
      </c>
      <c r="J195" s="3">
        <f t="shared" ca="1" si="20"/>
        <v>44368</v>
      </c>
      <c r="K195" s="3">
        <f t="shared" ca="1" si="25"/>
        <v>44361</v>
      </c>
      <c r="L195" s="3">
        <f t="shared" ca="1" si="26"/>
        <v>44364</v>
      </c>
      <c r="M195" s="59">
        <v>4</v>
      </c>
    </row>
    <row r="196" spans="2:13" x14ac:dyDescent="0.25">
      <c r="B196" s="8">
        <v>2499060</v>
      </c>
      <c r="C196" s="1" t="s">
        <v>1228</v>
      </c>
      <c r="D196" s="2" t="s">
        <v>229</v>
      </c>
      <c r="E196" s="3">
        <f t="shared" ca="1" si="17"/>
        <v>44368</v>
      </c>
      <c r="F196" s="3">
        <f t="shared" ca="1" si="23"/>
        <v>44361</v>
      </c>
      <c r="G196" s="3">
        <f t="shared" ca="1" si="24"/>
        <v>44364</v>
      </c>
      <c r="H196" s="58">
        <v>4</v>
      </c>
      <c r="I196" s="2" t="s">
        <v>228</v>
      </c>
      <c r="J196" s="3">
        <f t="shared" ca="1" si="20"/>
        <v>44368</v>
      </c>
      <c r="K196" s="3">
        <f t="shared" ca="1" si="25"/>
        <v>44361</v>
      </c>
      <c r="L196" s="3">
        <f t="shared" ca="1" si="26"/>
        <v>44364</v>
      </c>
      <c r="M196" s="59">
        <v>4</v>
      </c>
    </row>
    <row r="197" spans="2:13" x14ac:dyDescent="0.25">
      <c r="B197" s="8">
        <v>2499061</v>
      </c>
      <c r="C197" s="1" t="s">
        <v>1229</v>
      </c>
      <c r="D197" s="2" t="s">
        <v>229</v>
      </c>
      <c r="E197" s="3">
        <f t="shared" ca="1" si="17"/>
        <v>44368</v>
      </c>
      <c r="F197" s="3">
        <f t="shared" ca="1" si="23"/>
        <v>44361</v>
      </c>
      <c r="G197" s="3">
        <f t="shared" ca="1" si="24"/>
        <v>44364</v>
      </c>
      <c r="H197" s="58">
        <v>4</v>
      </c>
      <c r="I197" s="2" t="s">
        <v>228</v>
      </c>
      <c r="J197" s="3">
        <f t="shared" ca="1" si="20"/>
        <v>44368</v>
      </c>
      <c r="K197" s="3">
        <f t="shared" ca="1" si="25"/>
        <v>44361</v>
      </c>
      <c r="L197" s="3">
        <f t="shared" ca="1" si="26"/>
        <v>44364</v>
      </c>
      <c r="M197" s="59">
        <v>4</v>
      </c>
    </row>
    <row r="198" spans="2:13" x14ac:dyDescent="0.25">
      <c r="B198" s="8">
        <v>2499062</v>
      </c>
      <c r="C198" s="1" t="s">
        <v>1230</v>
      </c>
      <c r="D198" s="2" t="s">
        <v>229</v>
      </c>
      <c r="E198" s="3">
        <f t="shared" ca="1" si="17"/>
        <v>44368</v>
      </c>
      <c r="F198" s="3">
        <f t="shared" ca="1" si="23"/>
        <v>44361</v>
      </c>
      <c r="G198" s="3">
        <f t="shared" ca="1" si="24"/>
        <v>44364</v>
      </c>
      <c r="H198" s="58">
        <v>4</v>
      </c>
      <c r="I198" s="2" t="s">
        <v>228</v>
      </c>
      <c r="J198" s="3">
        <f t="shared" ca="1" si="20"/>
        <v>44368</v>
      </c>
      <c r="K198" s="3">
        <f t="shared" ca="1" si="25"/>
        <v>44361</v>
      </c>
      <c r="L198" s="3">
        <f t="shared" ca="1" si="26"/>
        <v>44364</v>
      </c>
      <c r="M198" s="59">
        <v>4</v>
      </c>
    </row>
    <row r="199" spans="2:13" x14ac:dyDescent="0.25">
      <c r="B199" s="8">
        <v>2499063</v>
      </c>
      <c r="C199" s="1" t="s">
        <v>1231</v>
      </c>
      <c r="D199" s="2" t="s">
        <v>229</v>
      </c>
      <c r="E199" s="3">
        <f t="shared" ca="1" si="17"/>
        <v>44368</v>
      </c>
      <c r="F199" s="3">
        <f t="shared" ca="1" si="23"/>
        <v>44361</v>
      </c>
      <c r="G199" s="3">
        <f t="shared" ca="1" si="24"/>
        <v>44364</v>
      </c>
      <c r="H199" s="58">
        <v>4</v>
      </c>
      <c r="I199" s="2" t="s">
        <v>228</v>
      </c>
      <c r="J199" s="3">
        <f t="shared" ca="1" si="20"/>
        <v>44368</v>
      </c>
      <c r="K199" s="3">
        <f t="shared" ca="1" si="25"/>
        <v>44361</v>
      </c>
      <c r="L199" s="3">
        <f t="shared" ca="1" si="26"/>
        <v>44364</v>
      </c>
      <c r="M199" s="59">
        <v>4</v>
      </c>
    </row>
    <row r="200" spans="2:13" x14ac:dyDescent="0.25">
      <c r="B200" s="8">
        <v>2499064</v>
      </c>
      <c r="C200" s="1" t="s">
        <v>1232</v>
      </c>
      <c r="D200" s="2" t="s">
        <v>229</v>
      </c>
      <c r="E200" s="3">
        <f t="shared" ca="1" si="17"/>
        <v>44368</v>
      </c>
      <c r="F200" s="3">
        <f t="shared" ca="1" si="23"/>
        <v>44361</v>
      </c>
      <c r="G200" s="3">
        <f t="shared" ca="1" si="24"/>
        <v>44364</v>
      </c>
      <c r="H200" s="58">
        <v>4</v>
      </c>
      <c r="I200" s="2" t="s">
        <v>228</v>
      </c>
      <c r="J200" s="3">
        <f t="shared" ca="1" si="20"/>
        <v>44368</v>
      </c>
      <c r="K200" s="3">
        <f t="shared" ca="1" si="25"/>
        <v>44361</v>
      </c>
      <c r="L200" s="3">
        <f t="shared" ca="1" si="26"/>
        <v>44364</v>
      </c>
      <c r="M200" s="59">
        <v>4</v>
      </c>
    </row>
    <row r="201" spans="2:13" x14ac:dyDescent="0.25">
      <c r="B201" s="8">
        <v>2544512</v>
      </c>
      <c r="C201" s="1" t="s">
        <v>1233</v>
      </c>
      <c r="D201" s="2" t="s">
        <v>229</v>
      </c>
      <c r="E201" s="3">
        <f t="shared" ca="1" si="17"/>
        <v>44368</v>
      </c>
      <c r="F201" s="3">
        <f t="shared" ca="1" si="23"/>
        <v>44361</v>
      </c>
      <c r="G201" s="3">
        <f t="shared" ca="1" si="24"/>
        <v>44364</v>
      </c>
      <c r="H201" s="58">
        <v>4</v>
      </c>
      <c r="I201" s="2" t="s">
        <v>228</v>
      </c>
      <c r="J201" s="3">
        <f t="shared" ca="1" si="20"/>
        <v>44368</v>
      </c>
      <c r="K201" s="3">
        <f t="shared" ca="1" si="25"/>
        <v>44361</v>
      </c>
      <c r="L201" s="3">
        <f t="shared" ca="1" si="26"/>
        <v>44364</v>
      </c>
      <c r="M201" s="59">
        <v>4</v>
      </c>
    </row>
    <row r="202" spans="2:13" x14ac:dyDescent="0.25">
      <c r="B202" s="8">
        <v>2544550</v>
      </c>
      <c r="C202" s="1" t="s">
        <v>1234</v>
      </c>
      <c r="D202" s="2" t="s">
        <v>229</v>
      </c>
      <c r="E202" s="3">
        <f t="shared" ca="1" si="17"/>
        <v>44368</v>
      </c>
      <c r="F202" s="3">
        <f t="shared" ca="1" si="23"/>
        <v>44361</v>
      </c>
      <c r="G202" s="3">
        <f t="shared" ca="1" si="24"/>
        <v>44364</v>
      </c>
      <c r="H202" s="58">
        <v>4</v>
      </c>
      <c r="I202" s="2" t="s">
        <v>228</v>
      </c>
      <c r="J202" s="3">
        <f t="shared" ca="1" si="20"/>
        <v>44368</v>
      </c>
      <c r="K202" s="3">
        <f t="shared" ca="1" si="25"/>
        <v>44361</v>
      </c>
      <c r="L202" s="3">
        <f t="shared" ca="1" si="26"/>
        <v>44364</v>
      </c>
      <c r="M202" s="59">
        <v>4</v>
      </c>
    </row>
    <row r="203" spans="2:13" x14ac:dyDescent="0.25">
      <c r="B203" s="8">
        <v>2544551</v>
      </c>
      <c r="C203" s="1" t="s">
        <v>1235</v>
      </c>
      <c r="D203" s="2" t="s">
        <v>229</v>
      </c>
      <c r="E203" s="3">
        <f t="shared" ca="1" si="17"/>
        <v>44368</v>
      </c>
      <c r="F203" s="3">
        <f t="shared" ca="1" si="23"/>
        <v>44361</v>
      </c>
      <c r="G203" s="3">
        <f t="shared" ca="1" si="24"/>
        <v>44364</v>
      </c>
      <c r="H203" s="58">
        <v>4</v>
      </c>
      <c r="I203" s="2" t="s">
        <v>228</v>
      </c>
      <c r="J203" s="3">
        <f t="shared" ca="1" si="20"/>
        <v>44368</v>
      </c>
      <c r="K203" s="3">
        <f t="shared" ca="1" si="25"/>
        <v>44361</v>
      </c>
      <c r="L203" s="3">
        <f t="shared" ca="1" si="26"/>
        <v>44364</v>
      </c>
      <c r="M203" s="59">
        <v>4</v>
      </c>
    </row>
    <row r="204" spans="2:13" x14ac:dyDescent="0.25">
      <c r="B204" s="8">
        <v>2544528</v>
      </c>
      <c r="C204" s="1" t="s">
        <v>1236</v>
      </c>
      <c r="D204" s="2" t="s">
        <v>229</v>
      </c>
      <c r="E204" s="3">
        <f t="shared" ca="1" si="17"/>
        <v>44368</v>
      </c>
      <c r="F204" s="3">
        <f t="shared" ca="1" si="23"/>
        <v>44361</v>
      </c>
      <c r="G204" s="3">
        <f t="shared" ca="1" si="24"/>
        <v>44364</v>
      </c>
      <c r="H204" s="58">
        <v>4</v>
      </c>
      <c r="I204" s="2" t="s">
        <v>228</v>
      </c>
      <c r="J204" s="3">
        <f t="shared" ca="1" si="20"/>
        <v>44368</v>
      </c>
      <c r="K204" s="3">
        <f t="shared" ca="1" si="25"/>
        <v>44361</v>
      </c>
      <c r="L204" s="3">
        <f t="shared" ca="1" si="26"/>
        <v>44364</v>
      </c>
      <c r="M204" s="59">
        <v>4</v>
      </c>
    </row>
    <row r="205" spans="2:13" x14ac:dyDescent="0.25">
      <c r="B205" s="8">
        <v>2544552</v>
      </c>
      <c r="C205" s="1" t="s">
        <v>1237</v>
      </c>
      <c r="D205" s="2" t="s">
        <v>229</v>
      </c>
      <c r="E205" s="3">
        <f t="shared" ca="1" si="17"/>
        <v>44368</v>
      </c>
      <c r="F205" s="3">
        <f t="shared" ca="1" si="23"/>
        <v>44361</v>
      </c>
      <c r="G205" s="3">
        <f t="shared" ca="1" si="24"/>
        <v>44364</v>
      </c>
      <c r="H205" s="58">
        <v>4</v>
      </c>
      <c r="I205" s="2" t="s">
        <v>228</v>
      </c>
      <c r="J205" s="3">
        <f t="shared" ca="1" si="20"/>
        <v>44368</v>
      </c>
      <c r="K205" s="3">
        <f t="shared" ca="1" si="25"/>
        <v>44361</v>
      </c>
      <c r="L205" s="3">
        <f t="shared" ca="1" si="26"/>
        <v>44364</v>
      </c>
      <c r="M205" s="59">
        <v>4</v>
      </c>
    </row>
    <row r="206" spans="2:13" x14ac:dyDescent="0.25">
      <c r="B206" s="8">
        <v>2544553</v>
      </c>
      <c r="C206" s="1" t="s">
        <v>1238</v>
      </c>
      <c r="D206" s="2" t="s">
        <v>229</v>
      </c>
      <c r="E206" s="3">
        <f t="shared" ca="1" si="17"/>
        <v>44368</v>
      </c>
      <c r="F206" s="3">
        <f t="shared" ca="1" si="23"/>
        <v>44361</v>
      </c>
      <c r="G206" s="3">
        <f t="shared" ca="1" si="24"/>
        <v>44364</v>
      </c>
      <c r="H206" s="58">
        <v>4</v>
      </c>
      <c r="I206" s="2" t="s">
        <v>228</v>
      </c>
      <c r="J206" s="3">
        <f t="shared" ca="1" si="20"/>
        <v>44368</v>
      </c>
      <c r="K206" s="3">
        <f t="shared" ca="1" si="25"/>
        <v>44361</v>
      </c>
      <c r="L206" s="3">
        <f t="shared" ca="1" si="26"/>
        <v>44364</v>
      </c>
      <c r="M206" s="59">
        <v>4</v>
      </c>
    </row>
    <row r="207" spans="2:13" x14ac:dyDescent="0.25">
      <c r="B207" s="8">
        <v>2544526</v>
      </c>
      <c r="C207" s="1" t="s">
        <v>1239</v>
      </c>
      <c r="D207" s="2" t="s">
        <v>229</v>
      </c>
      <c r="E207" s="3">
        <f t="shared" ca="1" si="17"/>
        <v>44368</v>
      </c>
      <c r="F207" s="3">
        <f t="shared" ca="1" si="23"/>
        <v>44361</v>
      </c>
      <c r="G207" s="3">
        <f t="shared" ca="1" si="24"/>
        <v>44364</v>
      </c>
      <c r="H207" s="58">
        <v>4</v>
      </c>
      <c r="I207" s="2" t="s">
        <v>228</v>
      </c>
      <c r="J207" s="3">
        <f t="shared" ca="1" si="20"/>
        <v>44368</v>
      </c>
      <c r="K207" s="3">
        <f t="shared" ca="1" si="25"/>
        <v>44361</v>
      </c>
      <c r="L207" s="3">
        <f t="shared" ca="1" si="26"/>
        <v>44364</v>
      </c>
      <c r="M207" s="59">
        <v>4</v>
      </c>
    </row>
    <row r="208" spans="2:13" x14ac:dyDescent="0.25">
      <c r="B208" s="31" t="s">
        <v>247</v>
      </c>
      <c r="C208" s="32"/>
      <c r="D208" s="32"/>
      <c r="E208" s="32"/>
      <c r="F208" s="32"/>
      <c r="G208" s="32"/>
      <c r="H208" s="32"/>
      <c r="I208" s="32"/>
      <c r="J208" s="32"/>
      <c r="K208" s="32"/>
      <c r="L208" s="32"/>
      <c r="M208" s="33"/>
    </row>
    <row r="209" spans="2:13" x14ac:dyDescent="0.25">
      <c r="B209" s="8">
        <v>1232439</v>
      </c>
      <c r="C209" s="1" t="s">
        <v>379</v>
      </c>
      <c r="D209" s="2" t="s">
        <v>229</v>
      </c>
      <c r="E209" s="3">
        <f t="shared" ref="E209:E232" ca="1" si="27">MondayfollowingThirdFriday_JunDec</f>
        <v>44368</v>
      </c>
      <c r="F209" s="3" t="s">
        <v>242</v>
      </c>
      <c r="G209" s="3" t="s">
        <v>242</v>
      </c>
      <c r="H209" s="3" t="s">
        <v>242</v>
      </c>
      <c r="I209" s="2" t="s">
        <v>228</v>
      </c>
      <c r="J209" s="3">
        <f t="shared" ref="J209:J247" ca="1" si="28">MondayfollowingThirdFriday_MarJunSepDec</f>
        <v>44368</v>
      </c>
      <c r="K209" s="3" t="s">
        <v>242</v>
      </c>
      <c r="L209" s="3" t="s">
        <v>242</v>
      </c>
      <c r="M209" s="10" t="s">
        <v>242</v>
      </c>
    </row>
    <row r="210" spans="2:13" x14ac:dyDescent="0.25">
      <c r="B210" s="8">
        <v>1244291</v>
      </c>
      <c r="C210" s="1" t="s">
        <v>380</v>
      </c>
      <c r="D210" s="2" t="s">
        <v>229</v>
      </c>
      <c r="E210" s="3">
        <f t="shared" ca="1" si="27"/>
        <v>44368</v>
      </c>
      <c r="F210" s="3" t="s">
        <v>242</v>
      </c>
      <c r="G210" s="3" t="s">
        <v>242</v>
      </c>
      <c r="H210" s="3" t="s">
        <v>242</v>
      </c>
      <c r="I210" s="2" t="s">
        <v>228</v>
      </c>
      <c r="J210" s="3">
        <f t="shared" ca="1" si="28"/>
        <v>44368</v>
      </c>
      <c r="K210" s="3" t="s">
        <v>242</v>
      </c>
      <c r="L210" s="3" t="s">
        <v>242</v>
      </c>
      <c r="M210" s="10" t="s">
        <v>242</v>
      </c>
    </row>
    <row r="211" spans="2:13" x14ac:dyDescent="0.25">
      <c r="B211" s="8">
        <v>1232437</v>
      </c>
      <c r="C211" s="1" t="s">
        <v>381</v>
      </c>
      <c r="D211" s="2" t="s">
        <v>229</v>
      </c>
      <c r="E211" s="3">
        <f t="shared" ca="1" si="27"/>
        <v>44368</v>
      </c>
      <c r="F211" s="3" t="s">
        <v>242</v>
      </c>
      <c r="G211" s="3" t="s">
        <v>242</v>
      </c>
      <c r="H211" s="3" t="s">
        <v>242</v>
      </c>
      <c r="I211" s="2" t="s">
        <v>228</v>
      </c>
      <c r="J211" s="3">
        <f t="shared" ca="1" si="28"/>
        <v>44368</v>
      </c>
      <c r="K211" s="3" t="s">
        <v>242</v>
      </c>
      <c r="L211" s="3" t="s">
        <v>242</v>
      </c>
      <c r="M211" s="10" t="s">
        <v>242</v>
      </c>
    </row>
    <row r="212" spans="2:13" x14ac:dyDescent="0.25">
      <c r="B212" s="8">
        <v>1232438</v>
      </c>
      <c r="C212" s="1" t="s">
        <v>382</v>
      </c>
      <c r="D212" s="2" t="s">
        <v>229</v>
      </c>
      <c r="E212" s="3">
        <f t="shared" ca="1" si="27"/>
        <v>44368</v>
      </c>
      <c r="F212" s="3" t="s">
        <v>242</v>
      </c>
      <c r="G212" s="3" t="s">
        <v>242</v>
      </c>
      <c r="H212" s="3" t="s">
        <v>242</v>
      </c>
      <c r="I212" s="2" t="s">
        <v>228</v>
      </c>
      <c r="J212" s="3">
        <f t="shared" ca="1" si="28"/>
        <v>44368</v>
      </c>
      <c r="K212" s="3" t="s">
        <v>242</v>
      </c>
      <c r="L212" s="3" t="s">
        <v>242</v>
      </c>
      <c r="M212" s="10" t="s">
        <v>242</v>
      </c>
    </row>
    <row r="213" spans="2:13" x14ac:dyDescent="0.25">
      <c r="B213" s="8">
        <v>1259925</v>
      </c>
      <c r="C213" s="1" t="s">
        <v>383</v>
      </c>
      <c r="D213" s="2" t="s">
        <v>229</v>
      </c>
      <c r="E213" s="3">
        <f t="shared" ca="1" si="27"/>
        <v>44368</v>
      </c>
      <c r="F213" s="3" t="s">
        <v>242</v>
      </c>
      <c r="G213" s="3" t="s">
        <v>242</v>
      </c>
      <c r="H213" s="3" t="s">
        <v>242</v>
      </c>
      <c r="I213" s="2" t="s">
        <v>228</v>
      </c>
      <c r="J213" s="3">
        <f t="shared" ca="1" si="28"/>
        <v>44368</v>
      </c>
      <c r="K213" s="3" t="s">
        <v>242</v>
      </c>
      <c r="L213" s="3" t="s">
        <v>242</v>
      </c>
      <c r="M213" s="10" t="s">
        <v>242</v>
      </c>
    </row>
    <row r="214" spans="2:13" x14ac:dyDescent="0.25">
      <c r="B214" s="8">
        <v>1259926</v>
      </c>
      <c r="C214" s="1" t="s">
        <v>384</v>
      </c>
      <c r="D214" s="2" t="s">
        <v>229</v>
      </c>
      <c r="E214" s="3">
        <f t="shared" ca="1" si="27"/>
        <v>44368</v>
      </c>
      <c r="F214" s="3" t="s">
        <v>242</v>
      </c>
      <c r="G214" s="3" t="s">
        <v>242</v>
      </c>
      <c r="H214" s="3" t="s">
        <v>242</v>
      </c>
      <c r="I214" s="2" t="s">
        <v>228</v>
      </c>
      <c r="J214" s="3">
        <f t="shared" ca="1" si="28"/>
        <v>44368</v>
      </c>
      <c r="K214" s="3" t="s">
        <v>242</v>
      </c>
      <c r="L214" s="3" t="s">
        <v>242</v>
      </c>
      <c r="M214" s="10" t="s">
        <v>242</v>
      </c>
    </row>
    <row r="215" spans="2:13" x14ac:dyDescent="0.25">
      <c r="B215" s="8">
        <v>1225972</v>
      </c>
      <c r="C215" s="1" t="s">
        <v>385</v>
      </c>
      <c r="D215" s="2" t="s">
        <v>229</v>
      </c>
      <c r="E215" s="3">
        <f t="shared" ca="1" si="27"/>
        <v>44368</v>
      </c>
      <c r="F215" s="3">
        <f ca="1">E215-10</f>
        <v>44358</v>
      </c>
      <c r="G215" s="3">
        <f ca="1">E215-4</f>
        <v>44364</v>
      </c>
      <c r="H215" s="58">
        <v>5</v>
      </c>
      <c r="I215" s="2" t="s">
        <v>228</v>
      </c>
      <c r="J215" s="3">
        <f t="shared" ca="1" si="28"/>
        <v>44368</v>
      </c>
      <c r="K215" s="3">
        <f ca="1">J215-10</f>
        <v>44358</v>
      </c>
      <c r="L215" s="3">
        <f ca="1">J215-4</f>
        <v>44364</v>
      </c>
      <c r="M215" s="59">
        <v>5</v>
      </c>
    </row>
    <row r="216" spans="2:13" x14ac:dyDescent="0.25">
      <c r="B216" s="8">
        <v>1677323</v>
      </c>
      <c r="C216" s="1" t="s">
        <v>386</v>
      </c>
      <c r="D216" s="2" t="s">
        <v>229</v>
      </c>
      <c r="E216" s="3">
        <f t="shared" ca="1" si="27"/>
        <v>44368</v>
      </c>
      <c r="F216" s="3" t="s">
        <v>242</v>
      </c>
      <c r="G216" s="3" t="s">
        <v>242</v>
      </c>
      <c r="H216" s="3" t="s">
        <v>242</v>
      </c>
      <c r="I216" s="2" t="s">
        <v>228</v>
      </c>
      <c r="J216" s="3">
        <f t="shared" ca="1" si="28"/>
        <v>44368</v>
      </c>
      <c r="K216" s="3" t="s">
        <v>242</v>
      </c>
      <c r="L216" s="3" t="s">
        <v>242</v>
      </c>
      <c r="M216" s="10" t="s">
        <v>242</v>
      </c>
    </row>
    <row r="217" spans="2:13" x14ac:dyDescent="0.25">
      <c r="B217" s="8">
        <v>1225974</v>
      </c>
      <c r="C217" s="1" t="s">
        <v>387</v>
      </c>
      <c r="D217" s="2" t="s">
        <v>229</v>
      </c>
      <c r="E217" s="3">
        <f t="shared" ca="1" si="27"/>
        <v>44368</v>
      </c>
      <c r="F217" s="3">
        <f ca="1">E217-10</f>
        <v>44358</v>
      </c>
      <c r="G217" s="3">
        <f ca="1">E217-4</f>
        <v>44364</v>
      </c>
      <c r="H217" s="58">
        <v>5</v>
      </c>
      <c r="I217" s="2" t="s">
        <v>228</v>
      </c>
      <c r="J217" s="3">
        <f t="shared" ca="1" si="28"/>
        <v>44368</v>
      </c>
      <c r="K217" s="3">
        <f ca="1">J217-10</f>
        <v>44358</v>
      </c>
      <c r="L217" s="3">
        <f ca="1">J217-4</f>
        <v>44364</v>
      </c>
      <c r="M217" s="59">
        <v>5</v>
      </c>
    </row>
    <row r="218" spans="2:13" x14ac:dyDescent="0.25">
      <c r="B218" s="8">
        <v>1232440</v>
      </c>
      <c r="C218" s="1" t="s">
        <v>388</v>
      </c>
      <c r="D218" s="2" t="s">
        <v>229</v>
      </c>
      <c r="E218" s="3">
        <f t="shared" ca="1" si="27"/>
        <v>44368</v>
      </c>
      <c r="F218" s="3" t="s">
        <v>242</v>
      </c>
      <c r="G218" s="3" t="s">
        <v>242</v>
      </c>
      <c r="H218" s="3" t="s">
        <v>242</v>
      </c>
      <c r="I218" s="2" t="s">
        <v>228</v>
      </c>
      <c r="J218" s="3">
        <f t="shared" ca="1" si="28"/>
        <v>44368</v>
      </c>
      <c r="K218" s="3" t="s">
        <v>242</v>
      </c>
      <c r="L218" s="3" t="s">
        <v>242</v>
      </c>
      <c r="M218" s="10" t="s">
        <v>242</v>
      </c>
    </row>
    <row r="219" spans="2:13" x14ac:dyDescent="0.25">
      <c r="B219" s="8">
        <v>1225975</v>
      </c>
      <c r="C219" s="1" t="s">
        <v>389</v>
      </c>
      <c r="D219" s="2" t="s">
        <v>229</v>
      </c>
      <c r="E219" s="3">
        <f t="shared" ca="1" si="27"/>
        <v>44368</v>
      </c>
      <c r="F219" s="3">
        <f ca="1">E219-10</f>
        <v>44358</v>
      </c>
      <c r="G219" s="3">
        <f ca="1">E219-4</f>
        <v>44364</v>
      </c>
      <c r="H219" s="58">
        <v>5</v>
      </c>
      <c r="I219" s="2" t="s">
        <v>228</v>
      </c>
      <c r="J219" s="3">
        <f t="shared" ca="1" si="28"/>
        <v>44368</v>
      </c>
      <c r="K219" s="3">
        <f ca="1">J219-10</f>
        <v>44358</v>
      </c>
      <c r="L219" s="3">
        <f ca="1">J219-4</f>
        <v>44364</v>
      </c>
      <c r="M219" s="59">
        <v>5</v>
      </c>
    </row>
    <row r="220" spans="2:13" x14ac:dyDescent="0.25">
      <c r="B220" s="8">
        <v>1232441</v>
      </c>
      <c r="C220" s="1" t="s">
        <v>390</v>
      </c>
      <c r="D220" s="2" t="s">
        <v>229</v>
      </c>
      <c r="E220" s="3">
        <f t="shared" ca="1" si="27"/>
        <v>44368</v>
      </c>
      <c r="F220" s="3" t="s">
        <v>242</v>
      </c>
      <c r="G220" s="3" t="s">
        <v>242</v>
      </c>
      <c r="H220" s="3" t="s">
        <v>242</v>
      </c>
      <c r="I220" s="2" t="s">
        <v>228</v>
      </c>
      <c r="J220" s="3">
        <f t="shared" ca="1" si="28"/>
        <v>44368</v>
      </c>
      <c r="K220" s="3" t="s">
        <v>242</v>
      </c>
      <c r="L220" s="3" t="s">
        <v>242</v>
      </c>
      <c r="M220" s="10" t="s">
        <v>242</v>
      </c>
    </row>
    <row r="221" spans="2:13" x14ac:dyDescent="0.25">
      <c r="B221" s="8">
        <v>1244292</v>
      </c>
      <c r="C221" s="1" t="s">
        <v>391</v>
      </c>
      <c r="D221" s="2" t="s">
        <v>229</v>
      </c>
      <c r="E221" s="3">
        <f t="shared" ca="1" si="27"/>
        <v>44368</v>
      </c>
      <c r="F221" s="3" t="s">
        <v>242</v>
      </c>
      <c r="G221" s="3" t="s">
        <v>242</v>
      </c>
      <c r="H221" s="3" t="s">
        <v>242</v>
      </c>
      <c r="I221" s="2" t="s">
        <v>228</v>
      </c>
      <c r="J221" s="3">
        <f t="shared" ca="1" si="28"/>
        <v>44368</v>
      </c>
      <c r="K221" s="3" t="s">
        <v>242</v>
      </c>
      <c r="L221" s="3" t="s">
        <v>242</v>
      </c>
      <c r="M221" s="10" t="s">
        <v>242</v>
      </c>
    </row>
    <row r="222" spans="2:13" x14ac:dyDescent="0.25">
      <c r="B222" s="8">
        <v>1259780</v>
      </c>
      <c r="C222" s="1" t="s">
        <v>392</v>
      </c>
      <c r="D222" s="2" t="s">
        <v>229</v>
      </c>
      <c r="E222" s="3">
        <f t="shared" ca="1" si="27"/>
        <v>44368</v>
      </c>
      <c r="F222" s="3" t="s">
        <v>242</v>
      </c>
      <c r="G222" s="3" t="s">
        <v>242</v>
      </c>
      <c r="H222" s="3" t="s">
        <v>242</v>
      </c>
      <c r="I222" s="2" t="s">
        <v>228</v>
      </c>
      <c r="J222" s="3">
        <f t="shared" ca="1" si="28"/>
        <v>44368</v>
      </c>
      <c r="K222" s="3" t="s">
        <v>242</v>
      </c>
      <c r="L222" s="3" t="s">
        <v>242</v>
      </c>
      <c r="M222" s="10" t="s">
        <v>242</v>
      </c>
    </row>
    <row r="223" spans="2:13" x14ac:dyDescent="0.25">
      <c r="B223" s="8">
        <v>1232442</v>
      </c>
      <c r="C223" s="1" t="s">
        <v>393</v>
      </c>
      <c r="D223" s="2" t="s">
        <v>229</v>
      </c>
      <c r="E223" s="3">
        <f t="shared" ca="1" si="27"/>
        <v>44368</v>
      </c>
      <c r="F223" s="3" t="s">
        <v>242</v>
      </c>
      <c r="G223" s="3" t="s">
        <v>242</v>
      </c>
      <c r="H223" s="3" t="s">
        <v>242</v>
      </c>
      <c r="I223" s="2" t="s">
        <v>228</v>
      </c>
      <c r="J223" s="3">
        <f t="shared" ca="1" si="28"/>
        <v>44368</v>
      </c>
      <c r="K223" s="3" t="s">
        <v>242</v>
      </c>
      <c r="L223" s="3" t="s">
        <v>242</v>
      </c>
      <c r="M223" s="10" t="s">
        <v>242</v>
      </c>
    </row>
    <row r="224" spans="2:13" x14ac:dyDescent="0.25">
      <c r="B224" s="8">
        <v>1225976</v>
      </c>
      <c r="C224" s="1" t="s">
        <v>394</v>
      </c>
      <c r="D224" s="2" t="s">
        <v>229</v>
      </c>
      <c r="E224" s="3">
        <f t="shared" ca="1" si="27"/>
        <v>44368</v>
      </c>
      <c r="F224" s="3">
        <f ca="1">E224-10</f>
        <v>44358</v>
      </c>
      <c r="G224" s="3">
        <f ca="1">E224-4</f>
        <v>44364</v>
      </c>
      <c r="H224" s="58">
        <v>5</v>
      </c>
      <c r="I224" s="2" t="s">
        <v>228</v>
      </c>
      <c r="J224" s="3">
        <f t="shared" ca="1" si="28"/>
        <v>44368</v>
      </c>
      <c r="K224" s="3">
        <f ca="1">J224-10</f>
        <v>44358</v>
      </c>
      <c r="L224" s="3">
        <f ca="1">J224-4</f>
        <v>44364</v>
      </c>
      <c r="M224" s="59">
        <v>5</v>
      </c>
    </row>
    <row r="225" spans="2:13" x14ac:dyDescent="0.25">
      <c r="B225" s="8">
        <v>1259781</v>
      </c>
      <c r="C225" s="1" t="s">
        <v>395</v>
      </c>
      <c r="D225" s="2" t="s">
        <v>229</v>
      </c>
      <c r="E225" s="3">
        <f t="shared" ca="1" si="27"/>
        <v>44368</v>
      </c>
      <c r="F225" s="3" t="s">
        <v>242</v>
      </c>
      <c r="G225" s="3" t="s">
        <v>242</v>
      </c>
      <c r="H225" s="3" t="s">
        <v>242</v>
      </c>
      <c r="I225" s="2" t="s">
        <v>228</v>
      </c>
      <c r="J225" s="3">
        <f t="shared" ca="1" si="28"/>
        <v>44368</v>
      </c>
      <c r="K225" s="3" t="s">
        <v>242</v>
      </c>
      <c r="L225" s="3" t="s">
        <v>242</v>
      </c>
      <c r="M225" s="10" t="s">
        <v>242</v>
      </c>
    </row>
    <row r="226" spans="2:13" x14ac:dyDescent="0.25">
      <c r="B226" s="8">
        <v>1259782</v>
      </c>
      <c r="C226" s="1" t="s">
        <v>396</v>
      </c>
      <c r="D226" s="2" t="s">
        <v>229</v>
      </c>
      <c r="E226" s="3">
        <f t="shared" ca="1" si="27"/>
        <v>44368</v>
      </c>
      <c r="F226" s="3" t="s">
        <v>242</v>
      </c>
      <c r="G226" s="3" t="s">
        <v>242</v>
      </c>
      <c r="H226" s="3" t="s">
        <v>242</v>
      </c>
      <c r="I226" s="2" t="s">
        <v>228</v>
      </c>
      <c r="J226" s="3">
        <f t="shared" ca="1" si="28"/>
        <v>44368</v>
      </c>
      <c r="K226" s="3" t="s">
        <v>242</v>
      </c>
      <c r="L226" s="3" t="s">
        <v>242</v>
      </c>
      <c r="M226" s="10" t="s">
        <v>242</v>
      </c>
    </row>
    <row r="227" spans="2:13" x14ac:dyDescent="0.25">
      <c r="B227" s="8">
        <v>1259783</v>
      </c>
      <c r="C227" s="1" t="s">
        <v>397</v>
      </c>
      <c r="D227" s="2" t="s">
        <v>229</v>
      </c>
      <c r="E227" s="3">
        <f t="shared" ca="1" si="27"/>
        <v>44368</v>
      </c>
      <c r="F227" s="3" t="s">
        <v>242</v>
      </c>
      <c r="G227" s="3" t="s">
        <v>242</v>
      </c>
      <c r="H227" s="3" t="s">
        <v>242</v>
      </c>
      <c r="I227" s="2" t="s">
        <v>228</v>
      </c>
      <c r="J227" s="3">
        <f t="shared" ca="1" si="28"/>
        <v>44368</v>
      </c>
      <c r="K227" s="3" t="s">
        <v>242</v>
      </c>
      <c r="L227" s="3" t="s">
        <v>242</v>
      </c>
      <c r="M227" s="10" t="s">
        <v>242</v>
      </c>
    </row>
    <row r="228" spans="2:13" x14ac:dyDescent="0.25">
      <c r="B228" s="8">
        <v>1259784</v>
      </c>
      <c r="C228" s="1" t="s">
        <v>398</v>
      </c>
      <c r="D228" s="2" t="s">
        <v>229</v>
      </c>
      <c r="E228" s="3">
        <f t="shared" ca="1" si="27"/>
        <v>44368</v>
      </c>
      <c r="F228" s="3" t="s">
        <v>242</v>
      </c>
      <c r="G228" s="3" t="s">
        <v>242</v>
      </c>
      <c r="H228" s="3" t="s">
        <v>242</v>
      </c>
      <c r="I228" s="2" t="s">
        <v>228</v>
      </c>
      <c r="J228" s="3">
        <f t="shared" ca="1" si="28"/>
        <v>44368</v>
      </c>
      <c r="K228" s="3" t="s">
        <v>242</v>
      </c>
      <c r="L228" s="3" t="s">
        <v>242</v>
      </c>
      <c r="M228" s="10" t="s">
        <v>242</v>
      </c>
    </row>
    <row r="229" spans="2:13" x14ac:dyDescent="0.25">
      <c r="B229" s="8">
        <v>1225977</v>
      </c>
      <c r="C229" s="1" t="s">
        <v>884</v>
      </c>
      <c r="D229" s="2" t="s">
        <v>229</v>
      </c>
      <c r="E229" s="3">
        <f t="shared" ca="1" si="27"/>
        <v>44368</v>
      </c>
      <c r="F229" s="3">
        <f t="shared" ref="F229:F236" ca="1" si="29">E229-10</f>
        <v>44358</v>
      </c>
      <c r="G229" s="3">
        <f ca="1">E229-4</f>
        <v>44364</v>
      </c>
      <c r="H229" s="58">
        <v>5</v>
      </c>
      <c r="I229" s="2" t="s">
        <v>228</v>
      </c>
      <c r="J229" s="3">
        <f t="shared" ca="1" si="28"/>
        <v>44368</v>
      </c>
      <c r="K229" s="3">
        <f t="shared" ref="K229:K235" ca="1" si="30">J229-10</f>
        <v>44358</v>
      </c>
      <c r="L229" s="3">
        <f ca="1">J229-4</f>
        <v>44364</v>
      </c>
      <c r="M229" s="59">
        <v>5</v>
      </c>
    </row>
    <row r="230" spans="2:13" x14ac:dyDescent="0.25">
      <c r="B230" s="8">
        <v>1754092</v>
      </c>
      <c r="C230" s="1" t="s">
        <v>399</v>
      </c>
      <c r="D230" s="2" t="s">
        <v>229</v>
      </c>
      <c r="E230" s="3">
        <f t="shared" ca="1" si="27"/>
        <v>44368</v>
      </c>
      <c r="F230" s="3">
        <f t="shared" ca="1" si="29"/>
        <v>44358</v>
      </c>
      <c r="G230" s="3">
        <f ca="1">E230-4</f>
        <v>44364</v>
      </c>
      <c r="H230" s="58">
        <v>5</v>
      </c>
      <c r="I230" s="2" t="s">
        <v>228</v>
      </c>
      <c r="J230" s="3">
        <f t="shared" ca="1" si="28"/>
        <v>44368</v>
      </c>
      <c r="K230" s="3">
        <f t="shared" ca="1" si="30"/>
        <v>44358</v>
      </c>
      <c r="L230" s="3">
        <f ca="1">J230-4</f>
        <v>44364</v>
      </c>
      <c r="M230" s="59">
        <v>5</v>
      </c>
    </row>
    <row r="231" spans="2:13" x14ac:dyDescent="0.25">
      <c r="B231" s="8">
        <v>1754093</v>
      </c>
      <c r="C231" s="1" t="s">
        <v>400</v>
      </c>
      <c r="D231" s="2" t="s">
        <v>229</v>
      </c>
      <c r="E231" s="3">
        <f t="shared" ca="1" si="27"/>
        <v>44368</v>
      </c>
      <c r="F231" s="3">
        <f t="shared" ca="1" si="29"/>
        <v>44358</v>
      </c>
      <c r="G231" s="3">
        <f ca="1">E231-4</f>
        <v>44364</v>
      </c>
      <c r="H231" s="58">
        <v>5</v>
      </c>
      <c r="I231" s="2" t="s">
        <v>228</v>
      </c>
      <c r="J231" s="3">
        <f t="shared" ca="1" si="28"/>
        <v>44368</v>
      </c>
      <c r="K231" s="3">
        <f t="shared" ca="1" si="30"/>
        <v>44358</v>
      </c>
      <c r="L231" s="3">
        <f ca="1">J231-4</f>
        <v>44364</v>
      </c>
      <c r="M231" s="59">
        <v>5</v>
      </c>
    </row>
    <row r="232" spans="2:13" x14ac:dyDescent="0.25">
      <c r="B232" s="8">
        <v>1643399</v>
      </c>
      <c r="C232" s="1" t="s">
        <v>401</v>
      </c>
      <c r="D232" s="2" t="s">
        <v>229</v>
      </c>
      <c r="E232" s="3">
        <f t="shared" ca="1" si="27"/>
        <v>44368</v>
      </c>
      <c r="F232" s="3">
        <f t="shared" ca="1" si="29"/>
        <v>44358</v>
      </c>
      <c r="G232" s="3">
        <f ca="1">E232-10</f>
        <v>44358</v>
      </c>
      <c r="H232" s="58">
        <v>1</v>
      </c>
      <c r="I232" s="2" t="s">
        <v>228</v>
      </c>
      <c r="J232" s="3">
        <f t="shared" ca="1" si="28"/>
        <v>44368</v>
      </c>
      <c r="K232" s="3">
        <f t="shared" ca="1" si="30"/>
        <v>44358</v>
      </c>
      <c r="L232" s="3">
        <f ca="1">J232-10</f>
        <v>44358</v>
      </c>
      <c r="M232" s="59">
        <v>1</v>
      </c>
    </row>
    <row r="233" spans="2:13" x14ac:dyDescent="0.25">
      <c r="B233" s="8">
        <v>1688327</v>
      </c>
      <c r="C233" s="1" t="s">
        <v>885</v>
      </c>
      <c r="D233" s="2" t="s">
        <v>230</v>
      </c>
      <c r="E233" s="3">
        <f ca="1">MondayfollowingThirdFriday_Dec</f>
        <v>44550</v>
      </c>
      <c r="F233" s="3">
        <f t="shared" ca="1" si="29"/>
        <v>44540</v>
      </c>
      <c r="G233" s="3">
        <f ca="1">E233-4</f>
        <v>44546</v>
      </c>
      <c r="H233" s="58">
        <v>5</v>
      </c>
      <c r="I233" s="2" t="s">
        <v>228</v>
      </c>
      <c r="J233" s="3">
        <f t="shared" ca="1" si="28"/>
        <v>44368</v>
      </c>
      <c r="K233" s="3">
        <f t="shared" ca="1" si="30"/>
        <v>44358</v>
      </c>
      <c r="L233" s="3">
        <f ca="1">J233-4</f>
        <v>44364</v>
      </c>
      <c r="M233" s="59">
        <v>5</v>
      </c>
    </row>
    <row r="234" spans="2:13" x14ac:dyDescent="0.25">
      <c r="B234" s="8">
        <v>1835067</v>
      </c>
      <c r="C234" s="1" t="s">
        <v>402</v>
      </c>
      <c r="D234" s="2" t="s">
        <v>230</v>
      </c>
      <c r="E234" s="3">
        <f ca="1">MondayfollowingThirdFriday_Dec</f>
        <v>44550</v>
      </c>
      <c r="F234" s="3">
        <f t="shared" ca="1" si="29"/>
        <v>44540</v>
      </c>
      <c r="G234" s="3">
        <f ca="1">E234-4</f>
        <v>44546</v>
      </c>
      <c r="H234" s="58">
        <v>5</v>
      </c>
      <c r="I234" s="2" t="s">
        <v>228</v>
      </c>
      <c r="J234" s="3">
        <f t="shared" ca="1" si="28"/>
        <v>44368</v>
      </c>
      <c r="K234" s="3">
        <f t="shared" ca="1" si="30"/>
        <v>44358</v>
      </c>
      <c r="L234" s="3">
        <f ca="1">J234-4</f>
        <v>44364</v>
      </c>
      <c r="M234" s="59">
        <v>5</v>
      </c>
    </row>
    <row r="235" spans="2:13" x14ac:dyDescent="0.25">
      <c r="B235" s="8">
        <v>1811135</v>
      </c>
      <c r="C235" s="1" t="s">
        <v>886</v>
      </c>
      <c r="D235" s="2" t="s">
        <v>230</v>
      </c>
      <c r="E235" s="3">
        <f ca="1">MondayfollowingThirdFriday_Dec</f>
        <v>44550</v>
      </c>
      <c r="F235" s="3">
        <f t="shared" ca="1" si="29"/>
        <v>44540</v>
      </c>
      <c r="G235" s="3">
        <f ca="1">E235-4</f>
        <v>44546</v>
      </c>
      <c r="H235" s="58">
        <v>5</v>
      </c>
      <c r="I235" s="2" t="s">
        <v>228</v>
      </c>
      <c r="J235" s="3">
        <f t="shared" ca="1" si="28"/>
        <v>44368</v>
      </c>
      <c r="K235" s="3">
        <f t="shared" ca="1" si="30"/>
        <v>44358</v>
      </c>
      <c r="L235" s="3">
        <f ca="1">J235-4</f>
        <v>44364</v>
      </c>
      <c r="M235" s="59">
        <v>5</v>
      </c>
    </row>
    <row r="236" spans="2:13" x14ac:dyDescent="0.25">
      <c r="B236" s="8">
        <v>2069686</v>
      </c>
      <c r="C236" s="1" t="s">
        <v>403</v>
      </c>
      <c r="D236" s="2" t="s">
        <v>229</v>
      </c>
      <c r="E236" s="3">
        <f ca="1">MondayfollowingThirdFriday_JunDec</f>
        <v>44368</v>
      </c>
      <c r="F236" s="3">
        <f t="shared" ca="1" si="29"/>
        <v>44358</v>
      </c>
      <c r="G236" s="3">
        <f ca="1">E236-4</f>
        <v>44364</v>
      </c>
      <c r="H236" s="58">
        <v>5</v>
      </c>
      <c r="I236" s="3" t="s">
        <v>242</v>
      </c>
      <c r="J236" s="3" t="s">
        <v>242</v>
      </c>
      <c r="K236" s="3" t="s">
        <v>242</v>
      </c>
      <c r="L236" s="3" t="s">
        <v>242</v>
      </c>
      <c r="M236" s="10" t="s">
        <v>242</v>
      </c>
    </row>
    <row r="237" spans="2:13" x14ac:dyDescent="0.25">
      <c r="B237" s="8">
        <v>2411388</v>
      </c>
      <c r="C237" s="1" t="s">
        <v>1283</v>
      </c>
      <c r="D237" s="2" t="s">
        <v>230</v>
      </c>
      <c r="E237" s="3">
        <f ca="1">MondayfollowingThirdFriday_Dec</f>
        <v>44550</v>
      </c>
      <c r="F237" s="3">
        <f t="shared" ref="F237" ca="1" si="31">E237-10</f>
        <v>44540</v>
      </c>
      <c r="G237" s="3">
        <f ca="1">E237-4</f>
        <v>44546</v>
      </c>
      <c r="H237" s="58">
        <v>5</v>
      </c>
      <c r="I237" s="2" t="s">
        <v>228</v>
      </c>
      <c r="J237" s="3">
        <f t="shared" ca="1" si="28"/>
        <v>44368</v>
      </c>
      <c r="K237" s="3">
        <f t="shared" ref="K237" ca="1" si="32">J237-10</f>
        <v>44358</v>
      </c>
      <c r="L237" s="3">
        <f ca="1">J237-4</f>
        <v>44364</v>
      </c>
      <c r="M237" s="59">
        <v>5</v>
      </c>
    </row>
    <row r="238" spans="2:13" x14ac:dyDescent="0.25">
      <c r="B238" s="8">
        <v>2531376</v>
      </c>
      <c r="C238" s="1" t="s">
        <v>1242</v>
      </c>
      <c r="D238" s="2" t="s">
        <v>230</v>
      </c>
      <c r="E238" s="3">
        <f ca="1">MondayfollowingThirdFriday_Dec</f>
        <v>44550</v>
      </c>
      <c r="F238" s="3">
        <f t="shared" ref="F238:F243" ca="1" si="33">E238-10</f>
        <v>44540</v>
      </c>
      <c r="G238" s="3">
        <f t="shared" ref="G238:G243" ca="1" si="34">E238-4</f>
        <v>44546</v>
      </c>
      <c r="H238" s="58">
        <v>5</v>
      </c>
      <c r="I238" s="2" t="s">
        <v>228</v>
      </c>
      <c r="J238" s="3">
        <f t="shared" ca="1" si="28"/>
        <v>44368</v>
      </c>
      <c r="K238" s="3">
        <f t="shared" ref="K238:K243" ca="1" si="35">J238-10</f>
        <v>44358</v>
      </c>
      <c r="L238" s="3">
        <f t="shared" ref="L238:L243" ca="1" si="36">J238-4</f>
        <v>44364</v>
      </c>
      <c r="M238" s="59">
        <v>5</v>
      </c>
    </row>
    <row r="239" spans="2:13" x14ac:dyDescent="0.25">
      <c r="B239" s="8">
        <v>2531384</v>
      </c>
      <c r="C239" s="1" t="s">
        <v>1243</v>
      </c>
      <c r="D239" s="2" t="s">
        <v>230</v>
      </c>
      <c r="E239" s="3">
        <f ca="1">MondayfollowingThirdFriday_Dec</f>
        <v>44550</v>
      </c>
      <c r="F239" s="3">
        <f t="shared" ca="1" si="33"/>
        <v>44540</v>
      </c>
      <c r="G239" s="3">
        <f t="shared" ca="1" si="34"/>
        <v>44546</v>
      </c>
      <c r="H239" s="58">
        <v>5</v>
      </c>
      <c r="I239" s="2" t="s">
        <v>228</v>
      </c>
      <c r="J239" s="3">
        <f t="shared" ca="1" si="28"/>
        <v>44368</v>
      </c>
      <c r="K239" s="3">
        <f t="shared" ca="1" si="35"/>
        <v>44358</v>
      </c>
      <c r="L239" s="3">
        <f t="shared" ca="1" si="36"/>
        <v>44364</v>
      </c>
      <c r="M239" s="59">
        <v>5</v>
      </c>
    </row>
    <row r="240" spans="2:13" x14ac:dyDescent="0.25">
      <c r="B240" s="8">
        <v>2531393</v>
      </c>
      <c r="C240" s="1" t="s">
        <v>1244</v>
      </c>
      <c r="D240" s="2" t="s">
        <v>230</v>
      </c>
      <c r="E240" s="3">
        <f ca="1">MondayfollowingThirdFriday_Dec</f>
        <v>44550</v>
      </c>
      <c r="F240" s="3">
        <f t="shared" ca="1" si="33"/>
        <v>44540</v>
      </c>
      <c r="G240" s="3">
        <f t="shared" ca="1" si="34"/>
        <v>44546</v>
      </c>
      <c r="H240" s="58">
        <v>5</v>
      </c>
      <c r="I240" s="2" t="s">
        <v>228</v>
      </c>
      <c r="J240" s="3">
        <f t="shared" ca="1" si="28"/>
        <v>44368</v>
      </c>
      <c r="K240" s="3">
        <f t="shared" ca="1" si="35"/>
        <v>44358</v>
      </c>
      <c r="L240" s="3">
        <f t="shared" ca="1" si="36"/>
        <v>44364</v>
      </c>
      <c r="M240" s="59">
        <v>5</v>
      </c>
    </row>
    <row r="241" spans="2:13" x14ac:dyDescent="0.25">
      <c r="B241" s="8">
        <v>2531396</v>
      </c>
      <c r="C241" s="1" t="s">
        <v>1245</v>
      </c>
      <c r="D241" s="2" t="s">
        <v>230</v>
      </c>
      <c r="E241" s="3">
        <f ca="1">MondayfollowingThirdFriday_Dec</f>
        <v>44550</v>
      </c>
      <c r="F241" s="3">
        <f t="shared" ca="1" si="33"/>
        <v>44540</v>
      </c>
      <c r="G241" s="3">
        <f t="shared" ca="1" si="34"/>
        <v>44546</v>
      </c>
      <c r="H241" s="58">
        <v>5</v>
      </c>
      <c r="I241" s="2" t="s">
        <v>228</v>
      </c>
      <c r="J241" s="3">
        <f t="shared" ca="1" si="28"/>
        <v>44368</v>
      </c>
      <c r="K241" s="3">
        <f t="shared" ca="1" si="35"/>
        <v>44358</v>
      </c>
      <c r="L241" s="3">
        <f t="shared" ca="1" si="36"/>
        <v>44364</v>
      </c>
      <c r="M241" s="59">
        <v>5</v>
      </c>
    </row>
    <row r="242" spans="2:13" x14ac:dyDescent="0.25">
      <c r="B242" s="8">
        <v>2531399</v>
      </c>
      <c r="C242" s="1" t="s">
        <v>1246</v>
      </c>
      <c r="D242" s="2" t="s">
        <v>230</v>
      </c>
      <c r="E242" s="3">
        <f ca="1">MondayfollowingThirdFriday_Dec</f>
        <v>44550</v>
      </c>
      <c r="F242" s="3">
        <f t="shared" ca="1" si="33"/>
        <v>44540</v>
      </c>
      <c r="G242" s="3">
        <f t="shared" ca="1" si="34"/>
        <v>44546</v>
      </c>
      <c r="H242" s="58">
        <v>5</v>
      </c>
      <c r="I242" s="2" t="s">
        <v>228</v>
      </c>
      <c r="J242" s="3">
        <f t="shared" ca="1" si="28"/>
        <v>44368</v>
      </c>
      <c r="K242" s="3">
        <f t="shared" ca="1" si="35"/>
        <v>44358</v>
      </c>
      <c r="L242" s="3">
        <f t="shared" ca="1" si="36"/>
        <v>44364</v>
      </c>
      <c r="M242" s="59">
        <v>5</v>
      </c>
    </row>
    <row r="243" spans="2:13" x14ac:dyDescent="0.25">
      <c r="B243" s="8">
        <v>2531401</v>
      </c>
      <c r="C243" s="1" t="s">
        <v>1247</v>
      </c>
      <c r="D243" s="2" t="s">
        <v>230</v>
      </c>
      <c r="E243" s="3">
        <f ca="1">MondayfollowingThirdFriday_Dec</f>
        <v>44550</v>
      </c>
      <c r="F243" s="3">
        <f t="shared" ca="1" si="33"/>
        <v>44540</v>
      </c>
      <c r="G243" s="3">
        <f t="shared" ca="1" si="34"/>
        <v>44546</v>
      </c>
      <c r="H243" s="58">
        <v>5</v>
      </c>
      <c r="I243" s="2" t="s">
        <v>228</v>
      </c>
      <c r="J243" s="3">
        <f t="shared" ca="1" si="28"/>
        <v>44368</v>
      </c>
      <c r="K243" s="3">
        <f t="shared" ca="1" si="35"/>
        <v>44358</v>
      </c>
      <c r="L243" s="3">
        <f t="shared" ca="1" si="36"/>
        <v>44364</v>
      </c>
      <c r="M243" s="59">
        <v>5</v>
      </c>
    </row>
    <row r="244" spans="2:13" x14ac:dyDescent="0.25">
      <c r="B244" s="8">
        <v>2464090</v>
      </c>
      <c r="C244" s="1" t="s">
        <v>1284</v>
      </c>
      <c r="D244" s="2" t="s">
        <v>229</v>
      </c>
      <c r="E244" s="3">
        <f t="shared" ref="E244:E252" ca="1" si="37">MondayfollowingThirdFriday_JunDec</f>
        <v>44368</v>
      </c>
      <c r="F244" s="3">
        <f ca="1">E244-10</f>
        <v>44358</v>
      </c>
      <c r="G244" s="3">
        <f ca="1">E244-4</f>
        <v>44364</v>
      </c>
      <c r="H244" s="56">
        <v>5</v>
      </c>
      <c r="I244" s="2" t="s">
        <v>228</v>
      </c>
      <c r="J244" s="3">
        <f t="shared" ca="1" si="28"/>
        <v>44368</v>
      </c>
      <c r="K244" s="3">
        <f ca="1">J244-10</f>
        <v>44358</v>
      </c>
      <c r="L244" s="3">
        <f ca="1">J244-4</f>
        <v>44364</v>
      </c>
      <c r="M244" s="56">
        <v>5</v>
      </c>
    </row>
    <row r="245" spans="2:13" x14ac:dyDescent="0.25">
      <c r="B245" s="8">
        <v>2464091</v>
      </c>
      <c r="C245" s="1" t="s">
        <v>1290</v>
      </c>
      <c r="D245" s="2" t="s">
        <v>229</v>
      </c>
      <c r="E245" s="3">
        <f t="shared" ca="1" si="37"/>
        <v>44368</v>
      </c>
      <c r="F245" s="3">
        <f ca="1">E245-10</f>
        <v>44358</v>
      </c>
      <c r="G245" s="3">
        <f ca="1">E245-4</f>
        <v>44364</v>
      </c>
      <c r="H245" s="56">
        <v>5</v>
      </c>
      <c r="I245" s="2" t="s">
        <v>228</v>
      </c>
      <c r="J245" s="3">
        <f t="shared" ca="1" si="28"/>
        <v>44368</v>
      </c>
      <c r="K245" s="3">
        <f ca="1">J245-10</f>
        <v>44358</v>
      </c>
      <c r="L245" s="3">
        <f ca="1">J245-4</f>
        <v>44364</v>
      </c>
      <c r="M245" s="56">
        <v>5</v>
      </c>
    </row>
    <row r="246" spans="2:13" x14ac:dyDescent="0.25">
      <c r="B246" s="8">
        <v>2464089</v>
      </c>
      <c r="C246" s="1" t="s">
        <v>1285</v>
      </c>
      <c r="D246" s="2" t="s">
        <v>229</v>
      </c>
      <c r="E246" s="3">
        <f t="shared" ca="1" si="37"/>
        <v>44368</v>
      </c>
      <c r="F246" s="3">
        <f ca="1">E246-10</f>
        <v>44358</v>
      </c>
      <c r="G246" s="3">
        <f ca="1">E246-4</f>
        <v>44364</v>
      </c>
      <c r="H246" s="56">
        <v>5</v>
      </c>
      <c r="I246" s="2" t="s">
        <v>228</v>
      </c>
      <c r="J246" s="3">
        <f t="shared" ca="1" si="28"/>
        <v>44368</v>
      </c>
      <c r="K246" s="3">
        <f ca="1">J246-10</f>
        <v>44358</v>
      </c>
      <c r="L246" s="3">
        <f ca="1">J246-4</f>
        <v>44364</v>
      </c>
      <c r="M246" s="56">
        <v>5</v>
      </c>
    </row>
    <row r="247" spans="2:13" x14ac:dyDescent="0.25">
      <c r="B247" s="8">
        <v>2473960</v>
      </c>
      <c r="C247" s="1" t="s">
        <v>1286</v>
      </c>
      <c r="D247" s="2" t="s">
        <v>229</v>
      </c>
      <c r="E247" s="3">
        <f t="shared" ca="1" si="37"/>
        <v>44368</v>
      </c>
      <c r="F247" s="3">
        <f ca="1">E247-10</f>
        <v>44358</v>
      </c>
      <c r="G247" s="3">
        <f ca="1">E247-4</f>
        <v>44364</v>
      </c>
      <c r="H247" s="56">
        <v>5</v>
      </c>
      <c r="I247" s="2" t="s">
        <v>228</v>
      </c>
      <c r="J247" s="3">
        <f t="shared" ca="1" si="28"/>
        <v>44368</v>
      </c>
      <c r="K247" s="3">
        <f ca="1">J247-10</f>
        <v>44358</v>
      </c>
      <c r="L247" s="3">
        <f ca="1">J247-4</f>
        <v>44364</v>
      </c>
      <c r="M247" s="56">
        <v>5</v>
      </c>
    </row>
    <row r="248" spans="2:13" x14ac:dyDescent="0.25">
      <c r="B248" s="8">
        <v>2331438</v>
      </c>
      <c r="C248" s="1" t="s">
        <v>1287</v>
      </c>
      <c r="D248" s="2" t="s">
        <v>229</v>
      </c>
      <c r="E248" s="3">
        <f t="shared" ca="1" si="37"/>
        <v>44368</v>
      </c>
      <c r="F248" s="3" t="s">
        <v>242</v>
      </c>
      <c r="G248" s="3" t="s">
        <v>242</v>
      </c>
      <c r="H248" s="3" t="s">
        <v>242</v>
      </c>
      <c r="I248" s="2" t="s">
        <v>229</v>
      </c>
      <c r="J248" s="3">
        <f t="shared" ref="J248:J252" ca="1" si="38">MondayfollowingThirdFriday_JunDec</f>
        <v>44368</v>
      </c>
      <c r="K248" s="3" t="s">
        <v>242</v>
      </c>
      <c r="L248" s="3" t="s">
        <v>242</v>
      </c>
      <c r="M248" s="10" t="s">
        <v>242</v>
      </c>
    </row>
    <row r="249" spans="2:13" x14ac:dyDescent="0.25">
      <c r="B249" s="8">
        <v>2436981</v>
      </c>
      <c r="C249" s="1" t="s">
        <v>1288</v>
      </c>
      <c r="D249" s="2" t="s">
        <v>229</v>
      </c>
      <c r="E249" s="3">
        <f t="shared" ca="1" si="37"/>
        <v>44368</v>
      </c>
      <c r="F249" s="3">
        <f ca="1">E249-10</f>
        <v>44358</v>
      </c>
      <c r="G249" s="3">
        <f ca="1">E249-4</f>
        <v>44364</v>
      </c>
      <c r="H249" s="56">
        <v>5</v>
      </c>
      <c r="I249" s="2" t="s">
        <v>229</v>
      </c>
      <c r="J249" s="3">
        <f t="shared" ca="1" si="38"/>
        <v>44368</v>
      </c>
      <c r="K249" s="3">
        <f ca="1">J249-10</f>
        <v>44358</v>
      </c>
      <c r="L249" s="3">
        <f ca="1">J249-4</f>
        <v>44364</v>
      </c>
      <c r="M249" s="56">
        <v>5</v>
      </c>
    </row>
    <row r="250" spans="2:13" x14ac:dyDescent="0.25">
      <c r="B250" s="8">
        <v>2457970</v>
      </c>
      <c r="C250" s="1" t="s">
        <v>1291</v>
      </c>
      <c r="D250" s="2" t="s">
        <v>229</v>
      </c>
      <c r="E250" s="3">
        <f t="shared" ca="1" si="37"/>
        <v>44368</v>
      </c>
      <c r="F250" s="3" t="s">
        <v>242</v>
      </c>
      <c r="G250" s="3" t="s">
        <v>242</v>
      </c>
      <c r="H250" s="3" t="s">
        <v>242</v>
      </c>
      <c r="I250" s="2" t="s">
        <v>229</v>
      </c>
      <c r="J250" s="3">
        <f t="shared" ca="1" si="38"/>
        <v>44368</v>
      </c>
      <c r="K250" s="3" t="s">
        <v>242</v>
      </c>
      <c r="L250" s="3" t="s">
        <v>242</v>
      </c>
      <c r="M250" s="10" t="s">
        <v>242</v>
      </c>
    </row>
    <row r="251" spans="2:13" x14ac:dyDescent="0.25">
      <c r="B251" s="8">
        <v>2457969</v>
      </c>
      <c r="C251" s="1" t="s">
        <v>1289</v>
      </c>
      <c r="D251" s="2" t="s">
        <v>229</v>
      </c>
      <c r="E251" s="3">
        <f t="shared" ca="1" si="37"/>
        <v>44368</v>
      </c>
      <c r="F251" s="3" t="s">
        <v>242</v>
      </c>
      <c r="G251" s="3" t="s">
        <v>242</v>
      </c>
      <c r="H251" s="3" t="s">
        <v>242</v>
      </c>
      <c r="I251" s="2" t="s">
        <v>229</v>
      </c>
      <c r="J251" s="3">
        <f t="shared" ca="1" si="38"/>
        <v>44368</v>
      </c>
      <c r="K251" s="3" t="s">
        <v>242</v>
      </c>
      <c r="L251" s="3" t="s">
        <v>242</v>
      </c>
      <c r="M251" s="10" t="s">
        <v>242</v>
      </c>
    </row>
    <row r="252" spans="2:13" x14ac:dyDescent="0.25">
      <c r="B252" s="8">
        <v>2457968</v>
      </c>
      <c r="C252" s="1" t="s">
        <v>1287</v>
      </c>
      <c r="D252" s="2" t="s">
        <v>229</v>
      </c>
      <c r="E252" s="3">
        <f t="shared" ca="1" si="37"/>
        <v>44368</v>
      </c>
      <c r="F252" s="3" t="s">
        <v>242</v>
      </c>
      <c r="G252" s="3" t="s">
        <v>242</v>
      </c>
      <c r="H252" s="3" t="s">
        <v>242</v>
      </c>
      <c r="I252" s="2" t="s">
        <v>229</v>
      </c>
      <c r="J252" s="3">
        <f t="shared" ca="1" si="38"/>
        <v>44368</v>
      </c>
      <c r="K252" s="3" t="s">
        <v>242</v>
      </c>
      <c r="L252" s="3" t="s">
        <v>242</v>
      </c>
      <c r="M252" s="10" t="s">
        <v>242</v>
      </c>
    </row>
    <row r="253" spans="2:13" x14ac:dyDescent="0.25">
      <c r="B253" s="31" t="s">
        <v>248</v>
      </c>
      <c r="C253" s="32"/>
      <c r="D253" s="32"/>
      <c r="E253" s="32"/>
      <c r="F253" s="32"/>
      <c r="G253" s="32"/>
      <c r="H253" s="32"/>
      <c r="I253" s="32"/>
      <c r="J253" s="32"/>
      <c r="K253" s="32"/>
      <c r="L253" s="32"/>
      <c r="M253" s="33"/>
    </row>
    <row r="254" spans="2:13" x14ac:dyDescent="0.25">
      <c r="B254" s="8">
        <v>1813664</v>
      </c>
      <c r="C254" s="1" t="s">
        <v>404</v>
      </c>
      <c r="D254" s="2" t="s">
        <v>229</v>
      </c>
      <c r="E254" s="3">
        <f t="shared" ref="E254:E263" ca="1" si="39">MondayfollowingThirdFriday_JunDec</f>
        <v>44368</v>
      </c>
      <c r="F254" s="3">
        <f ca="1">E254-10</f>
        <v>44358</v>
      </c>
      <c r="G254" s="3">
        <f ca="1">E254-4</f>
        <v>44364</v>
      </c>
      <c r="H254" s="58">
        <v>5</v>
      </c>
      <c r="I254" s="2" t="s">
        <v>228</v>
      </c>
      <c r="J254" s="3">
        <f t="shared" ref="J254:J263" ca="1" si="40">MondayfollowingThirdFriday_MarJunSepDec</f>
        <v>44368</v>
      </c>
      <c r="K254" s="3">
        <f ca="1">J254-10</f>
        <v>44358</v>
      </c>
      <c r="L254" s="3">
        <f ca="1">J254-4</f>
        <v>44364</v>
      </c>
      <c r="M254" s="59">
        <v>5</v>
      </c>
    </row>
    <row r="255" spans="2:13" x14ac:dyDescent="0.25">
      <c r="B255" s="8">
        <v>1813653</v>
      </c>
      <c r="C255" s="1" t="s">
        <v>405</v>
      </c>
      <c r="D255" s="2" t="s">
        <v>229</v>
      </c>
      <c r="E255" s="3">
        <f t="shared" ca="1" si="39"/>
        <v>44368</v>
      </c>
      <c r="F255" s="3" t="s">
        <v>242</v>
      </c>
      <c r="G255" s="3" t="s">
        <v>242</v>
      </c>
      <c r="H255" s="58" t="s">
        <v>242</v>
      </c>
      <c r="I255" s="2" t="s">
        <v>228</v>
      </c>
      <c r="J255" s="3">
        <f t="shared" ca="1" si="40"/>
        <v>44368</v>
      </c>
      <c r="K255" s="3" t="s">
        <v>242</v>
      </c>
      <c r="L255" s="3" t="s">
        <v>242</v>
      </c>
      <c r="M255" s="59" t="s">
        <v>242</v>
      </c>
    </row>
    <row r="256" spans="2:13" x14ac:dyDescent="0.25">
      <c r="B256" s="8">
        <v>1813662</v>
      </c>
      <c r="C256" s="1" t="s">
        <v>406</v>
      </c>
      <c r="D256" s="2" t="s">
        <v>229</v>
      </c>
      <c r="E256" s="3">
        <f t="shared" ca="1" si="39"/>
        <v>44368</v>
      </c>
      <c r="F256" s="3" t="s">
        <v>242</v>
      </c>
      <c r="G256" s="3" t="s">
        <v>242</v>
      </c>
      <c r="H256" s="58" t="s">
        <v>242</v>
      </c>
      <c r="I256" s="2" t="s">
        <v>228</v>
      </c>
      <c r="J256" s="3">
        <f t="shared" ca="1" si="40"/>
        <v>44368</v>
      </c>
      <c r="K256" s="3" t="s">
        <v>242</v>
      </c>
      <c r="L256" s="3" t="s">
        <v>242</v>
      </c>
      <c r="M256" s="59" t="s">
        <v>242</v>
      </c>
    </row>
    <row r="257" spans="2:13" x14ac:dyDescent="0.25">
      <c r="B257" s="8">
        <v>1813660</v>
      </c>
      <c r="C257" s="1" t="s">
        <v>407</v>
      </c>
      <c r="D257" s="2" t="s">
        <v>229</v>
      </c>
      <c r="E257" s="3">
        <f t="shared" ca="1" si="39"/>
        <v>44368</v>
      </c>
      <c r="F257" s="3" t="s">
        <v>242</v>
      </c>
      <c r="G257" s="3" t="s">
        <v>242</v>
      </c>
      <c r="H257" s="58" t="s">
        <v>242</v>
      </c>
      <c r="I257" s="2" t="s">
        <v>228</v>
      </c>
      <c r="J257" s="3">
        <f t="shared" ca="1" si="40"/>
        <v>44368</v>
      </c>
      <c r="K257" s="3" t="s">
        <v>242</v>
      </c>
      <c r="L257" s="3" t="s">
        <v>242</v>
      </c>
      <c r="M257" s="59" t="s">
        <v>242</v>
      </c>
    </row>
    <row r="258" spans="2:13" x14ac:dyDescent="0.25">
      <c r="B258" s="8">
        <v>1813654</v>
      </c>
      <c r="C258" s="1" t="s">
        <v>408</v>
      </c>
      <c r="D258" s="2" t="s">
        <v>229</v>
      </c>
      <c r="E258" s="3">
        <f t="shared" ca="1" si="39"/>
        <v>44368</v>
      </c>
      <c r="F258" s="3" t="s">
        <v>242</v>
      </c>
      <c r="G258" s="3" t="s">
        <v>242</v>
      </c>
      <c r="H258" s="58" t="s">
        <v>242</v>
      </c>
      <c r="I258" s="2" t="s">
        <v>228</v>
      </c>
      <c r="J258" s="3">
        <f t="shared" ca="1" si="40"/>
        <v>44368</v>
      </c>
      <c r="K258" s="3" t="s">
        <v>242</v>
      </c>
      <c r="L258" s="3" t="s">
        <v>242</v>
      </c>
      <c r="M258" s="59" t="s">
        <v>242</v>
      </c>
    </row>
    <row r="259" spans="2:13" x14ac:dyDescent="0.25">
      <c r="B259" s="8">
        <v>1813661</v>
      </c>
      <c r="C259" s="1" t="s">
        <v>409</v>
      </c>
      <c r="D259" s="2" t="s">
        <v>229</v>
      </c>
      <c r="E259" s="3">
        <f t="shared" ca="1" si="39"/>
        <v>44368</v>
      </c>
      <c r="F259" s="3" t="s">
        <v>242</v>
      </c>
      <c r="G259" s="3" t="s">
        <v>242</v>
      </c>
      <c r="H259" s="58" t="s">
        <v>242</v>
      </c>
      <c r="I259" s="2" t="s">
        <v>228</v>
      </c>
      <c r="J259" s="3">
        <f t="shared" ca="1" si="40"/>
        <v>44368</v>
      </c>
      <c r="K259" s="3" t="s">
        <v>242</v>
      </c>
      <c r="L259" s="3" t="s">
        <v>242</v>
      </c>
      <c r="M259" s="59" t="s">
        <v>242</v>
      </c>
    </row>
    <row r="260" spans="2:13" x14ac:dyDescent="0.25">
      <c r="B260" s="8">
        <v>1813663</v>
      </c>
      <c r="C260" s="1" t="s">
        <v>410</v>
      </c>
      <c r="D260" s="2" t="s">
        <v>229</v>
      </c>
      <c r="E260" s="3">
        <f t="shared" ca="1" si="39"/>
        <v>44368</v>
      </c>
      <c r="F260" s="3" t="s">
        <v>242</v>
      </c>
      <c r="G260" s="3" t="s">
        <v>242</v>
      </c>
      <c r="H260" s="58" t="s">
        <v>242</v>
      </c>
      <c r="I260" s="2" t="s">
        <v>228</v>
      </c>
      <c r="J260" s="3">
        <f t="shared" ca="1" si="40"/>
        <v>44368</v>
      </c>
      <c r="K260" s="3" t="s">
        <v>242</v>
      </c>
      <c r="L260" s="3" t="s">
        <v>242</v>
      </c>
      <c r="M260" s="59" t="s">
        <v>242</v>
      </c>
    </row>
    <row r="261" spans="2:13" x14ac:dyDescent="0.25">
      <c r="B261" s="8">
        <v>1813665</v>
      </c>
      <c r="C261" s="1" t="s">
        <v>411</v>
      </c>
      <c r="D261" s="2" t="s">
        <v>229</v>
      </c>
      <c r="E261" s="3">
        <f t="shared" ca="1" si="39"/>
        <v>44368</v>
      </c>
      <c r="F261" s="3" t="s">
        <v>242</v>
      </c>
      <c r="G261" s="3" t="s">
        <v>242</v>
      </c>
      <c r="H261" s="58" t="s">
        <v>242</v>
      </c>
      <c r="I261" s="2" t="s">
        <v>228</v>
      </c>
      <c r="J261" s="3">
        <f t="shared" ca="1" si="40"/>
        <v>44368</v>
      </c>
      <c r="K261" s="3" t="s">
        <v>242</v>
      </c>
      <c r="L261" s="3" t="s">
        <v>242</v>
      </c>
      <c r="M261" s="59" t="s">
        <v>242</v>
      </c>
    </row>
    <row r="262" spans="2:13" x14ac:dyDescent="0.25">
      <c r="B262" s="8">
        <v>1813666</v>
      </c>
      <c r="C262" s="1" t="s">
        <v>412</v>
      </c>
      <c r="D262" s="2" t="s">
        <v>229</v>
      </c>
      <c r="E262" s="3">
        <f t="shared" ca="1" si="39"/>
        <v>44368</v>
      </c>
      <c r="F262" s="3" t="s">
        <v>242</v>
      </c>
      <c r="G262" s="3" t="s">
        <v>242</v>
      </c>
      <c r="H262" s="58" t="s">
        <v>242</v>
      </c>
      <c r="I262" s="2" t="s">
        <v>228</v>
      </c>
      <c r="J262" s="3">
        <f t="shared" ca="1" si="40"/>
        <v>44368</v>
      </c>
      <c r="K262" s="3" t="s">
        <v>242</v>
      </c>
      <c r="L262" s="3" t="s">
        <v>242</v>
      </c>
      <c r="M262" s="59" t="s">
        <v>242</v>
      </c>
    </row>
    <row r="263" spans="2:13" x14ac:dyDescent="0.25">
      <c r="B263" s="8">
        <v>1813667</v>
      </c>
      <c r="C263" s="1" t="s">
        <v>887</v>
      </c>
      <c r="D263" s="2" t="s">
        <v>229</v>
      </c>
      <c r="E263" s="3">
        <f t="shared" ca="1" si="39"/>
        <v>44368</v>
      </c>
      <c r="F263" s="3" t="s">
        <v>242</v>
      </c>
      <c r="G263" s="3" t="s">
        <v>242</v>
      </c>
      <c r="H263" s="58" t="s">
        <v>242</v>
      </c>
      <c r="I263" s="2" t="s">
        <v>228</v>
      </c>
      <c r="J263" s="3">
        <f t="shared" ca="1" si="40"/>
        <v>44368</v>
      </c>
      <c r="K263" s="3" t="s">
        <v>242</v>
      </c>
      <c r="L263" s="3" t="s">
        <v>242</v>
      </c>
      <c r="M263" s="59" t="s">
        <v>242</v>
      </c>
    </row>
    <row r="264" spans="2:13" x14ac:dyDescent="0.25">
      <c r="B264" s="31" t="s">
        <v>249</v>
      </c>
      <c r="C264" s="32"/>
      <c r="D264" s="32"/>
      <c r="E264" s="32"/>
      <c r="F264" s="32"/>
      <c r="G264" s="32"/>
      <c r="H264" s="32"/>
      <c r="I264" s="32"/>
      <c r="J264" s="32"/>
      <c r="K264" s="32"/>
      <c r="L264" s="32"/>
      <c r="M264" s="33"/>
    </row>
    <row r="265" spans="2:13" x14ac:dyDescent="0.25">
      <c r="B265" s="8">
        <v>1894269</v>
      </c>
      <c r="C265" s="1" t="s">
        <v>413</v>
      </c>
      <c r="D265" s="2" t="s">
        <v>229</v>
      </c>
      <c r="E265" s="3">
        <f t="shared" ref="E265:E274" ca="1" si="41">MondayfollowingThirdFriday_JunDec</f>
        <v>44368</v>
      </c>
      <c r="F265" s="3" t="s">
        <v>242</v>
      </c>
      <c r="G265" s="3" t="s">
        <v>242</v>
      </c>
      <c r="H265" s="58" t="s">
        <v>242</v>
      </c>
      <c r="I265" s="2" t="s">
        <v>228</v>
      </c>
      <c r="J265" s="3">
        <f t="shared" ref="J265:J274" ca="1" si="42">MondayfollowingThirdFriday_MarJunSepDec</f>
        <v>44368</v>
      </c>
      <c r="K265" s="3" t="s">
        <v>242</v>
      </c>
      <c r="L265" s="3" t="s">
        <v>242</v>
      </c>
      <c r="M265" s="59" t="s">
        <v>242</v>
      </c>
    </row>
    <row r="266" spans="2:13" x14ac:dyDescent="0.25">
      <c r="B266" s="8">
        <v>1894270</v>
      </c>
      <c r="C266" s="1" t="s">
        <v>414</v>
      </c>
      <c r="D266" s="2" t="s">
        <v>229</v>
      </c>
      <c r="E266" s="3">
        <f t="shared" ca="1" si="41"/>
        <v>44368</v>
      </c>
      <c r="F266" s="3" t="s">
        <v>242</v>
      </c>
      <c r="G266" s="3" t="s">
        <v>242</v>
      </c>
      <c r="H266" s="58" t="s">
        <v>242</v>
      </c>
      <c r="I266" s="2" t="s">
        <v>228</v>
      </c>
      <c r="J266" s="3">
        <f t="shared" ca="1" si="42"/>
        <v>44368</v>
      </c>
      <c r="K266" s="3" t="s">
        <v>242</v>
      </c>
      <c r="L266" s="3" t="s">
        <v>242</v>
      </c>
      <c r="M266" s="59" t="s">
        <v>242</v>
      </c>
    </row>
    <row r="267" spans="2:13" x14ac:dyDescent="0.25">
      <c r="B267" s="8">
        <v>1894272</v>
      </c>
      <c r="C267" s="1" t="s">
        <v>415</v>
      </c>
      <c r="D267" s="2" t="s">
        <v>229</v>
      </c>
      <c r="E267" s="3">
        <f t="shared" ca="1" si="41"/>
        <v>44368</v>
      </c>
      <c r="F267" s="3" t="s">
        <v>242</v>
      </c>
      <c r="G267" s="3" t="s">
        <v>242</v>
      </c>
      <c r="H267" s="58" t="s">
        <v>242</v>
      </c>
      <c r="I267" s="2" t="s">
        <v>228</v>
      </c>
      <c r="J267" s="3">
        <f t="shared" ca="1" si="42"/>
        <v>44368</v>
      </c>
      <c r="K267" s="3" t="s">
        <v>242</v>
      </c>
      <c r="L267" s="3" t="s">
        <v>242</v>
      </c>
      <c r="M267" s="59" t="s">
        <v>242</v>
      </c>
    </row>
    <row r="268" spans="2:13" x14ac:dyDescent="0.25">
      <c r="B268" s="8">
        <v>1894271</v>
      </c>
      <c r="C268" s="1" t="s">
        <v>416</v>
      </c>
      <c r="D268" s="2" t="s">
        <v>229</v>
      </c>
      <c r="E268" s="3">
        <f t="shared" ca="1" si="41"/>
        <v>44368</v>
      </c>
      <c r="F268" s="3" t="s">
        <v>242</v>
      </c>
      <c r="G268" s="3" t="s">
        <v>242</v>
      </c>
      <c r="H268" s="58" t="s">
        <v>242</v>
      </c>
      <c r="I268" s="2" t="s">
        <v>228</v>
      </c>
      <c r="J268" s="3">
        <f t="shared" ca="1" si="42"/>
        <v>44368</v>
      </c>
      <c r="K268" s="3" t="s">
        <v>242</v>
      </c>
      <c r="L268" s="3" t="s">
        <v>242</v>
      </c>
      <c r="M268" s="59" t="s">
        <v>242</v>
      </c>
    </row>
    <row r="269" spans="2:13" x14ac:dyDescent="0.25">
      <c r="B269" s="8">
        <v>1894273</v>
      </c>
      <c r="C269" s="1" t="s">
        <v>417</v>
      </c>
      <c r="D269" s="2" t="s">
        <v>229</v>
      </c>
      <c r="E269" s="3">
        <f t="shared" ca="1" si="41"/>
        <v>44368</v>
      </c>
      <c r="F269" s="3" t="s">
        <v>242</v>
      </c>
      <c r="G269" s="3" t="s">
        <v>242</v>
      </c>
      <c r="H269" s="58" t="s">
        <v>242</v>
      </c>
      <c r="I269" s="2" t="s">
        <v>228</v>
      </c>
      <c r="J269" s="3">
        <f t="shared" ca="1" si="42"/>
        <v>44368</v>
      </c>
      <c r="K269" s="3" t="s">
        <v>242</v>
      </c>
      <c r="L269" s="3" t="s">
        <v>242</v>
      </c>
      <c r="M269" s="59" t="s">
        <v>242</v>
      </c>
    </row>
    <row r="270" spans="2:13" x14ac:dyDescent="0.25">
      <c r="B270" s="8">
        <v>1894275</v>
      </c>
      <c r="C270" s="1" t="s">
        <v>418</v>
      </c>
      <c r="D270" s="2" t="s">
        <v>229</v>
      </c>
      <c r="E270" s="3">
        <f t="shared" ca="1" si="41"/>
        <v>44368</v>
      </c>
      <c r="F270" s="3" t="s">
        <v>242</v>
      </c>
      <c r="G270" s="3" t="s">
        <v>242</v>
      </c>
      <c r="H270" s="58" t="s">
        <v>242</v>
      </c>
      <c r="I270" s="2" t="s">
        <v>228</v>
      </c>
      <c r="J270" s="3">
        <f t="shared" ca="1" si="42"/>
        <v>44368</v>
      </c>
      <c r="K270" s="3" t="s">
        <v>242</v>
      </c>
      <c r="L270" s="3" t="s">
        <v>242</v>
      </c>
      <c r="M270" s="59" t="s">
        <v>242</v>
      </c>
    </row>
    <row r="271" spans="2:13" x14ac:dyDescent="0.25">
      <c r="B271" s="8">
        <v>1894274</v>
      </c>
      <c r="C271" s="1" t="s">
        <v>419</v>
      </c>
      <c r="D271" s="2" t="s">
        <v>229</v>
      </c>
      <c r="E271" s="3">
        <f t="shared" ca="1" si="41"/>
        <v>44368</v>
      </c>
      <c r="F271" s="3" t="s">
        <v>242</v>
      </c>
      <c r="G271" s="3" t="s">
        <v>242</v>
      </c>
      <c r="H271" s="58" t="s">
        <v>242</v>
      </c>
      <c r="I271" s="2" t="s">
        <v>228</v>
      </c>
      <c r="J271" s="3">
        <f t="shared" ca="1" si="42"/>
        <v>44368</v>
      </c>
      <c r="K271" s="3" t="s">
        <v>242</v>
      </c>
      <c r="L271" s="3" t="s">
        <v>242</v>
      </c>
      <c r="M271" s="59" t="s">
        <v>242</v>
      </c>
    </row>
    <row r="272" spans="2:13" x14ac:dyDescent="0.25">
      <c r="B272" s="8">
        <v>1894276</v>
      </c>
      <c r="C272" s="1" t="s">
        <v>420</v>
      </c>
      <c r="D272" s="2" t="s">
        <v>229</v>
      </c>
      <c r="E272" s="3">
        <f t="shared" ca="1" si="41"/>
        <v>44368</v>
      </c>
      <c r="F272" s="3" t="s">
        <v>242</v>
      </c>
      <c r="G272" s="3" t="s">
        <v>242</v>
      </c>
      <c r="H272" s="58" t="s">
        <v>242</v>
      </c>
      <c r="I272" s="2" t="s">
        <v>228</v>
      </c>
      <c r="J272" s="3">
        <f t="shared" ca="1" si="42"/>
        <v>44368</v>
      </c>
      <c r="K272" s="3" t="s">
        <v>242</v>
      </c>
      <c r="L272" s="3" t="s">
        <v>242</v>
      </c>
      <c r="M272" s="59" t="s">
        <v>242</v>
      </c>
    </row>
    <row r="273" spans="2:13" x14ac:dyDescent="0.25">
      <c r="B273" s="8">
        <v>1894277</v>
      </c>
      <c r="C273" s="1" t="s">
        <v>421</v>
      </c>
      <c r="D273" s="2" t="s">
        <v>229</v>
      </c>
      <c r="E273" s="3">
        <f t="shared" ca="1" si="41"/>
        <v>44368</v>
      </c>
      <c r="F273" s="3" t="s">
        <v>242</v>
      </c>
      <c r="G273" s="3" t="s">
        <v>242</v>
      </c>
      <c r="H273" s="58" t="s">
        <v>242</v>
      </c>
      <c r="I273" s="2" t="s">
        <v>228</v>
      </c>
      <c r="J273" s="3">
        <f t="shared" ca="1" si="42"/>
        <v>44368</v>
      </c>
      <c r="K273" s="3" t="s">
        <v>242</v>
      </c>
      <c r="L273" s="3" t="s">
        <v>242</v>
      </c>
      <c r="M273" s="59" t="s">
        <v>242</v>
      </c>
    </row>
    <row r="274" spans="2:13" x14ac:dyDescent="0.25">
      <c r="B274" s="8">
        <v>1894278</v>
      </c>
      <c r="C274" s="1" t="s">
        <v>888</v>
      </c>
      <c r="D274" s="2" t="s">
        <v>229</v>
      </c>
      <c r="E274" s="3">
        <f t="shared" ca="1" si="41"/>
        <v>44368</v>
      </c>
      <c r="F274" s="3" t="s">
        <v>242</v>
      </c>
      <c r="G274" s="3" t="s">
        <v>242</v>
      </c>
      <c r="H274" s="58" t="s">
        <v>242</v>
      </c>
      <c r="I274" s="2" t="s">
        <v>228</v>
      </c>
      <c r="J274" s="3">
        <f t="shared" ca="1" si="42"/>
        <v>44368</v>
      </c>
      <c r="K274" s="3" t="s">
        <v>242</v>
      </c>
      <c r="L274" s="3" t="s">
        <v>242</v>
      </c>
      <c r="M274" s="59" t="s">
        <v>242</v>
      </c>
    </row>
    <row r="275" spans="2:13" x14ac:dyDescent="0.25">
      <c r="B275" s="31" t="s">
        <v>250</v>
      </c>
      <c r="C275" s="32"/>
      <c r="D275" s="32"/>
      <c r="E275" s="32"/>
      <c r="F275" s="32"/>
      <c r="G275" s="32"/>
      <c r="H275" s="32"/>
      <c r="I275" s="32"/>
      <c r="J275" s="32"/>
      <c r="K275" s="32"/>
      <c r="L275" s="32"/>
      <c r="M275" s="33"/>
    </row>
    <row r="276" spans="2:13" x14ac:dyDescent="0.25">
      <c r="B276" s="8">
        <v>1913235</v>
      </c>
      <c r="C276" s="1" t="s">
        <v>422</v>
      </c>
      <c r="D276" s="2" t="s">
        <v>229</v>
      </c>
      <c r="E276" s="3">
        <f t="shared" ref="E276:E285" ca="1" si="43">MondayfollowingThirdFriday_JunDec</f>
        <v>44368</v>
      </c>
      <c r="F276" s="3" t="s">
        <v>242</v>
      </c>
      <c r="G276" s="3" t="s">
        <v>242</v>
      </c>
      <c r="H276" s="58" t="s">
        <v>242</v>
      </c>
      <c r="I276" s="2" t="s">
        <v>228</v>
      </c>
      <c r="J276" s="3">
        <f t="shared" ref="J276:J285" ca="1" si="44">MondayfollowingThirdFriday_MarJunSepDec</f>
        <v>44368</v>
      </c>
      <c r="K276" s="3" t="s">
        <v>242</v>
      </c>
      <c r="L276" s="3" t="s">
        <v>242</v>
      </c>
      <c r="M276" s="59" t="s">
        <v>242</v>
      </c>
    </row>
    <row r="277" spans="2:13" x14ac:dyDescent="0.25">
      <c r="B277" s="8">
        <v>1913228</v>
      </c>
      <c r="C277" s="1" t="s">
        <v>423</v>
      </c>
      <c r="D277" s="2" t="s">
        <v>229</v>
      </c>
      <c r="E277" s="3">
        <f t="shared" ca="1" si="43"/>
        <v>44368</v>
      </c>
      <c r="F277" s="3" t="s">
        <v>242</v>
      </c>
      <c r="G277" s="3" t="s">
        <v>242</v>
      </c>
      <c r="H277" s="58" t="s">
        <v>242</v>
      </c>
      <c r="I277" s="2" t="s">
        <v>228</v>
      </c>
      <c r="J277" s="3">
        <f t="shared" ca="1" si="44"/>
        <v>44368</v>
      </c>
      <c r="K277" s="3" t="s">
        <v>242</v>
      </c>
      <c r="L277" s="3" t="s">
        <v>242</v>
      </c>
      <c r="M277" s="59" t="s">
        <v>242</v>
      </c>
    </row>
    <row r="278" spans="2:13" x14ac:dyDescent="0.25">
      <c r="B278" s="8">
        <v>1913229</v>
      </c>
      <c r="C278" s="1" t="s">
        <v>424</v>
      </c>
      <c r="D278" s="2" t="s">
        <v>229</v>
      </c>
      <c r="E278" s="3">
        <f t="shared" ca="1" si="43"/>
        <v>44368</v>
      </c>
      <c r="F278" s="3" t="s">
        <v>242</v>
      </c>
      <c r="G278" s="3" t="s">
        <v>242</v>
      </c>
      <c r="H278" s="58" t="s">
        <v>242</v>
      </c>
      <c r="I278" s="2" t="s">
        <v>228</v>
      </c>
      <c r="J278" s="3">
        <f t="shared" ca="1" si="44"/>
        <v>44368</v>
      </c>
      <c r="K278" s="3" t="s">
        <v>242</v>
      </c>
      <c r="L278" s="3" t="s">
        <v>242</v>
      </c>
      <c r="M278" s="59" t="s">
        <v>242</v>
      </c>
    </row>
    <row r="279" spans="2:13" x14ac:dyDescent="0.25">
      <c r="B279" s="8">
        <v>1913230</v>
      </c>
      <c r="C279" s="1" t="s">
        <v>425</v>
      </c>
      <c r="D279" s="2" t="s">
        <v>229</v>
      </c>
      <c r="E279" s="3">
        <f t="shared" ca="1" si="43"/>
        <v>44368</v>
      </c>
      <c r="F279" s="3" t="s">
        <v>242</v>
      </c>
      <c r="G279" s="3" t="s">
        <v>242</v>
      </c>
      <c r="H279" s="58" t="s">
        <v>242</v>
      </c>
      <c r="I279" s="2" t="s">
        <v>228</v>
      </c>
      <c r="J279" s="3">
        <f t="shared" ca="1" si="44"/>
        <v>44368</v>
      </c>
      <c r="K279" s="3" t="s">
        <v>242</v>
      </c>
      <c r="L279" s="3" t="s">
        <v>242</v>
      </c>
      <c r="M279" s="59" t="s">
        <v>242</v>
      </c>
    </row>
    <row r="280" spans="2:13" x14ac:dyDescent="0.25">
      <c r="B280" s="8">
        <v>1913231</v>
      </c>
      <c r="C280" s="1" t="s">
        <v>426</v>
      </c>
      <c r="D280" s="2" t="s">
        <v>229</v>
      </c>
      <c r="E280" s="3">
        <f t="shared" ca="1" si="43"/>
        <v>44368</v>
      </c>
      <c r="F280" s="3" t="s">
        <v>242</v>
      </c>
      <c r="G280" s="3" t="s">
        <v>242</v>
      </c>
      <c r="H280" s="58" t="s">
        <v>242</v>
      </c>
      <c r="I280" s="2" t="s">
        <v>228</v>
      </c>
      <c r="J280" s="3">
        <f t="shared" ca="1" si="44"/>
        <v>44368</v>
      </c>
      <c r="K280" s="3" t="s">
        <v>242</v>
      </c>
      <c r="L280" s="3" t="s">
        <v>242</v>
      </c>
      <c r="M280" s="59" t="s">
        <v>242</v>
      </c>
    </row>
    <row r="281" spans="2:13" x14ac:dyDescent="0.25">
      <c r="B281" s="8">
        <v>1913232</v>
      </c>
      <c r="C281" s="1" t="s">
        <v>427</v>
      </c>
      <c r="D281" s="2" t="s">
        <v>229</v>
      </c>
      <c r="E281" s="3">
        <f t="shared" ca="1" si="43"/>
        <v>44368</v>
      </c>
      <c r="F281" s="3" t="s">
        <v>242</v>
      </c>
      <c r="G281" s="3" t="s">
        <v>242</v>
      </c>
      <c r="H281" s="58" t="s">
        <v>242</v>
      </c>
      <c r="I281" s="2" t="s">
        <v>228</v>
      </c>
      <c r="J281" s="3">
        <f t="shared" ca="1" si="44"/>
        <v>44368</v>
      </c>
      <c r="K281" s="3" t="s">
        <v>242</v>
      </c>
      <c r="L281" s="3" t="s">
        <v>242</v>
      </c>
      <c r="M281" s="59" t="s">
        <v>242</v>
      </c>
    </row>
    <row r="282" spans="2:13" x14ac:dyDescent="0.25">
      <c r="B282" s="8">
        <v>1913227</v>
      </c>
      <c r="C282" s="1" t="s">
        <v>428</v>
      </c>
      <c r="D282" s="2" t="s">
        <v>229</v>
      </c>
      <c r="E282" s="3">
        <f t="shared" ca="1" si="43"/>
        <v>44368</v>
      </c>
      <c r="F282" s="3" t="s">
        <v>242</v>
      </c>
      <c r="G282" s="3" t="s">
        <v>242</v>
      </c>
      <c r="H282" s="58" t="s">
        <v>242</v>
      </c>
      <c r="I282" s="2" t="s">
        <v>228</v>
      </c>
      <c r="J282" s="3">
        <f t="shared" ca="1" si="44"/>
        <v>44368</v>
      </c>
      <c r="K282" s="3" t="s">
        <v>242</v>
      </c>
      <c r="L282" s="3" t="s">
        <v>242</v>
      </c>
      <c r="M282" s="59" t="s">
        <v>242</v>
      </c>
    </row>
    <row r="283" spans="2:13" x14ac:dyDescent="0.25">
      <c r="B283" s="8">
        <v>1913233</v>
      </c>
      <c r="C283" s="1" t="s">
        <v>429</v>
      </c>
      <c r="D283" s="2" t="s">
        <v>229</v>
      </c>
      <c r="E283" s="3">
        <f t="shared" ca="1" si="43"/>
        <v>44368</v>
      </c>
      <c r="F283" s="3" t="s">
        <v>242</v>
      </c>
      <c r="G283" s="3" t="s">
        <v>242</v>
      </c>
      <c r="H283" s="58" t="s">
        <v>242</v>
      </c>
      <c r="I283" s="2" t="s">
        <v>228</v>
      </c>
      <c r="J283" s="3">
        <f t="shared" ca="1" si="44"/>
        <v>44368</v>
      </c>
      <c r="K283" s="3" t="s">
        <v>242</v>
      </c>
      <c r="L283" s="3" t="s">
        <v>242</v>
      </c>
      <c r="M283" s="59" t="s">
        <v>242</v>
      </c>
    </row>
    <row r="284" spans="2:13" x14ac:dyDescent="0.25">
      <c r="B284" s="8">
        <v>1913234</v>
      </c>
      <c r="C284" s="1" t="s">
        <v>430</v>
      </c>
      <c r="D284" s="2" t="s">
        <v>229</v>
      </c>
      <c r="E284" s="3">
        <f t="shared" ca="1" si="43"/>
        <v>44368</v>
      </c>
      <c r="F284" s="3" t="s">
        <v>242</v>
      </c>
      <c r="G284" s="3" t="s">
        <v>242</v>
      </c>
      <c r="H284" s="58" t="s">
        <v>242</v>
      </c>
      <c r="I284" s="2" t="s">
        <v>228</v>
      </c>
      <c r="J284" s="3">
        <f t="shared" ca="1" si="44"/>
        <v>44368</v>
      </c>
      <c r="K284" s="3" t="s">
        <v>242</v>
      </c>
      <c r="L284" s="3" t="s">
        <v>242</v>
      </c>
      <c r="M284" s="59" t="s">
        <v>242</v>
      </c>
    </row>
    <row r="285" spans="2:13" x14ac:dyDescent="0.25">
      <c r="B285" s="8">
        <v>1913236</v>
      </c>
      <c r="C285" s="1" t="s">
        <v>889</v>
      </c>
      <c r="D285" s="2" t="s">
        <v>229</v>
      </c>
      <c r="E285" s="3">
        <f t="shared" ca="1" si="43"/>
        <v>44368</v>
      </c>
      <c r="F285" s="3" t="s">
        <v>242</v>
      </c>
      <c r="G285" s="3" t="s">
        <v>242</v>
      </c>
      <c r="H285" s="58" t="s">
        <v>242</v>
      </c>
      <c r="I285" s="2" t="s">
        <v>228</v>
      </c>
      <c r="J285" s="3">
        <f t="shared" ca="1" si="44"/>
        <v>44368</v>
      </c>
      <c r="K285" s="3" t="s">
        <v>242</v>
      </c>
      <c r="L285" s="3" t="s">
        <v>242</v>
      </c>
      <c r="M285" s="59" t="s">
        <v>242</v>
      </c>
    </row>
    <row r="286" spans="2:13" x14ac:dyDescent="0.25">
      <c r="B286" s="31" t="s">
        <v>251</v>
      </c>
      <c r="C286" s="32"/>
      <c r="D286" s="32"/>
      <c r="E286" s="32"/>
      <c r="F286" s="32"/>
      <c r="G286" s="32"/>
      <c r="H286" s="32"/>
      <c r="I286" s="32"/>
      <c r="J286" s="32"/>
      <c r="K286" s="32"/>
      <c r="L286" s="32"/>
      <c r="M286" s="33"/>
    </row>
    <row r="287" spans="2:13" x14ac:dyDescent="0.25">
      <c r="B287" s="8">
        <v>1599865</v>
      </c>
      <c r="C287" s="1" t="s">
        <v>431</v>
      </c>
      <c r="D287" s="2" t="s">
        <v>229</v>
      </c>
      <c r="E287" s="3">
        <f t="shared" ref="E287:E298" ca="1" si="45">MondayfollowingThirdFriday_JunDec</f>
        <v>44368</v>
      </c>
      <c r="F287" s="3" t="s">
        <v>242</v>
      </c>
      <c r="G287" s="3" t="s">
        <v>242</v>
      </c>
      <c r="H287" s="58" t="s">
        <v>242</v>
      </c>
      <c r="I287" s="58" t="s">
        <v>242</v>
      </c>
      <c r="J287" s="58" t="s">
        <v>242</v>
      </c>
      <c r="K287" s="58" t="s">
        <v>242</v>
      </c>
      <c r="L287" s="3" t="s">
        <v>242</v>
      </c>
      <c r="M287" s="59" t="s">
        <v>242</v>
      </c>
    </row>
    <row r="288" spans="2:13" x14ac:dyDescent="0.25">
      <c r="B288" s="8">
        <v>1599866</v>
      </c>
      <c r="C288" s="1" t="s">
        <v>432</v>
      </c>
      <c r="D288" s="2" t="s">
        <v>229</v>
      </c>
      <c r="E288" s="3">
        <f t="shared" ca="1" si="45"/>
        <v>44368</v>
      </c>
      <c r="F288" s="3" t="s">
        <v>242</v>
      </c>
      <c r="G288" s="3" t="s">
        <v>242</v>
      </c>
      <c r="H288" s="58" t="s">
        <v>242</v>
      </c>
      <c r="I288" s="58" t="s">
        <v>242</v>
      </c>
      <c r="J288" s="58" t="s">
        <v>242</v>
      </c>
      <c r="K288" s="58" t="s">
        <v>242</v>
      </c>
      <c r="L288" s="3" t="s">
        <v>242</v>
      </c>
      <c r="M288" s="59" t="s">
        <v>242</v>
      </c>
    </row>
    <row r="289" spans="2:13" x14ac:dyDescent="0.25">
      <c r="B289" s="8">
        <v>1599867</v>
      </c>
      <c r="C289" s="1" t="s">
        <v>433</v>
      </c>
      <c r="D289" s="2" t="s">
        <v>229</v>
      </c>
      <c r="E289" s="3">
        <f t="shared" ca="1" si="45"/>
        <v>44368</v>
      </c>
      <c r="F289" s="3" t="s">
        <v>242</v>
      </c>
      <c r="G289" s="3" t="s">
        <v>242</v>
      </c>
      <c r="H289" s="58" t="s">
        <v>242</v>
      </c>
      <c r="I289" s="58" t="s">
        <v>242</v>
      </c>
      <c r="J289" s="58" t="s">
        <v>242</v>
      </c>
      <c r="K289" s="58" t="s">
        <v>242</v>
      </c>
      <c r="L289" s="3" t="s">
        <v>242</v>
      </c>
      <c r="M289" s="59" t="s">
        <v>242</v>
      </c>
    </row>
    <row r="290" spans="2:13" x14ac:dyDescent="0.25">
      <c r="B290" s="8">
        <v>1599891</v>
      </c>
      <c r="C290" s="1" t="s">
        <v>434</v>
      </c>
      <c r="D290" s="2" t="s">
        <v>229</v>
      </c>
      <c r="E290" s="3">
        <f t="shared" ca="1" si="45"/>
        <v>44368</v>
      </c>
      <c r="F290" s="3">
        <f ca="1">E290-10</f>
        <v>44358</v>
      </c>
      <c r="G290" s="3">
        <f ca="1">E290-4</f>
        <v>44364</v>
      </c>
      <c r="H290" s="56">
        <v>5</v>
      </c>
      <c r="I290" s="58" t="s">
        <v>242</v>
      </c>
      <c r="J290" s="58" t="s">
        <v>242</v>
      </c>
      <c r="K290" s="58" t="s">
        <v>242</v>
      </c>
      <c r="L290" s="3" t="s">
        <v>242</v>
      </c>
      <c r="M290" s="56">
        <v>5</v>
      </c>
    </row>
    <row r="291" spans="2:13" x14ac:dyDescent="0.25">
      <c r="B291" s="8">
        <v>1599892</v>
      </c>
      <c r="C291" s="1" t="s">
        <v>435</v>
      </c>
      <c r="D291" s="2" t="s">
        <v>229</v>
      </c>
      <c r="E291" s="3">
        <f t="shared" ca="1" si="45"/>
        <v>44368</v>
      </c>
      <c r="F291" s="3" t="s">
        <v>242</v>
      </c>
      <c r="G291" s="3" t="s">
        <v>242</v>
      </c>
      <c r="H291" s="58" t="s">
        <v>242</v>
      </c>
      <c r="I291" s="58" t="s">
        <v>242</v>
      </c>
      <c r="J291" s="58" t="s">
        <v>242</v>
      </c>
      <c r="K291" s="58" t="s">
        <v>242</v>
      </c>
      <c r="L291" s="3" t="s">
        <v>242</v>
      </c>
      <c r="M291" s="59" t="s">
        <v>242</v>
      </c>
    </row>
    <row r="292" spans="2:13" x14ac:dyDescent="0.25">
      <c r="B292" s="8">
        <v>1599893</v>
      </c>
      <c r="C292" s="1" t="s">
        <v>436</v>
      </c>
      <c r="D292" s="2" t="s">
        <v>229</v>
      </c>
      <c r="E292" s="3">
        <f t="shared" ca="1" si="45"/>
        <v>44368</v>
      </c>
      <c r="F292" s="3">
        <f ca="1">E292-10</f>
        <v>44358</v>
      </c>
      <c r="G292" s="3">
        <f ca="1">E292-4</f>
        <v>44364</v>
      </c>
      <c r="H292" s="56">
        <v>5</v>
      </c>
      <c r="I292" s="58" t="s">
        <v>242</v>
      </c>
      <c r="J292" s="58" t="s">
        <v>242</v>
      </c>
      <c r="K292" s="58" t="s">
        <v>242</v>
      </c>
      <c r="L292" s="3" t="s">
        <v>242</v>
      </c>
      <c r="M292" s="56">
        <v>5</v>
      </c>
    </row>
    <row r="293" spans="2:13" x14ac:dyDescent="0.25">
      <c r="B293" s="8">
        <v>1599894</v>
      </c>
      <c r="C293" s="1" t="s">
        <v>437</v>
      </c>
      <c r="D293" s="2" t="s">
        <v>229</v>
      </c>
      <c r="E293" s="3">
        <f t="shared" ca="1" si="45"/>
        <v>44368</v>
      </c>
      <c r="F293" s="3" t="s">
        <v>242</v>
      </c>
      <c r="G293" s="3" t="s">
        <v>242</v>
      </c>
      <c r="H293" s="58" t="s">
        <v>242</v>
      </c>
      <c r="I293" s="58" t="s">
        <v>242</v>
      </c>
      <c r="J293" s="58" t="s">
        <v>242</v>
      </c>
      <c r="K293" s="58" t="s">
        <v>242</v>
      </c>
      <c r="L293" s="3" t="s">
        <v>242</v>
      </c>
      <c r="M293" s="59" t="s">
        <v>242</v>
      </c>
    </row>
    <row r="294" spans="2:13" x14ac:dyDescent="0.25">
      <c r="B294" s="8">
        <v>1599895</v>
      </c>
      <c r="C294" s="1" t="s">
        <v>438</v>
      </c>
      <c r="D294" s="2" t="s">
        <v>229</v>
      </c>
      <c r="E294" s="3">
        <f t="shared" ca="1" si="45"/>
        <v>44368</v>
      </c>
      <c r="F294" s="3" t="s">
        <v>242</v>
      </c>
      <c r="G294" s="3" t="s">
        <v>242</v>
      </c>
      <c r="H294" s="58" t="s">
        <v>242</v>
      </c>
      <c r="I294" s="58" t="s">
        <v>242</v>
      </c>
      <c r="J294" s="58" t="s">
        <v>242</v>
      </c>
      <c r="K294" s="58" t="s">
        <v>242</v>
      </c>
      <c r="L294" s="3" t="s">
        <v>242</v>
      </c>
      <c r="M294" s="59" t="s">
        <v>242</v>
      </c>
    </row>
    <row r="295" spans="2:13" x14ac:dyDescent="0.25">
      <c r="B295" s="8">
        <v>1599896</v>
      </c>
      <c r="C295" s="1" t="s">
        <v>439</v>
      </c>
      <c r="D295" s="2" t="s">
        <v>229</v>
      </c>
      <c r="E295" s="3">
        <f t="shared" ca="1" si="45"/>
        <v>44368</v>
      </c>
      <c r="F295" s="3" t="s">
        <v>242</v>
      </c>
      <c r="G295" s="3" t="s">
        <v>242</v>
      </c>
      <c r="H295" s="58" t="s">
        <v>242</v>
      </c>
      <c r="I295" s="58" t="s">
        <v>242</v>
      </c>
      <c r="J295" s="58" t="s">
        <v>242</v>
      </c>
      <c r="K295" s="58" t="s">
        <v>242</v>
      </c>
      <c r="L295" s="3" t="s">
        <v>242</v>
      </c>
      <c r="M295" s="59" t="s">
        <v>242</v>
      </c>
    </row>
    <row r="296" spans="2:13" x14ac:dyDescent="0.25">
      <c r="B296" s="8">
        <v>1599899</v>
      </c>
      <c r="C296" s="1" t="s">
        <v>440</v>
      </c>
      <c r="D296" s="2" t="s">
        <v>229</v>
      </c>
      <c r="E296" s="3">
        <f t="shared" ca="1" si="45"/>
        <v>44368</v>
      </c>
      <c r="F296" s="3" t="s">
        <v>242</v>
      </c>
      <c r="G296" s="3" t="s">
        <v>242</v>
      </c>
      <c r="H296" s="58" t="s">
        <v>242</v>
      </c>
      <c r="I296" s="58" t="s">
        <v>242</v>
      </c>
      <c r="J296" s="58" t="s">
        <v>242</v>
      </c>
      <c r="K296" s="58" t="s">
        <v>242</v>
      </c>
      <c r="L296" s="3" t="s">
        <v>242</v>
      </c>
      <c r="M296" s="59" t="s">
        <v>242</v>
      </c>
    </row>
    <row r="297" spans="2:13" x14ac:dyDescent="0.25">
      <c r="B297" s="8">
        <v>1599897</v>
      </c>
      <c r="C297" s="1" t="s">
        <v>441</v>
      </c>
      <c r="D297" s="2" t="s">
        <v>229</v>
      </c>
      <c r="E297" s="3">
        <f t="shared" ca="1" si="45"/>
        <v>44368</v>
      </c>
      <c r="F297" s="3" t="s">
        <v>242</v>
      </c>
      <c r="G297" s="3" t="s">
        <v>242</v>
      </c>
      <c r="H297" s="58" t="s">
        <v>242</v>
      </c>
      <c r="I297" s="58" t="s">
        <v>242</v>
      </c>
      <c r="J297" s="58" t="s">
        <v>242</v>
      </c>
      <c r="K297" s="58" t="s">
        <v>242</v>
      </c>
      <c r="L297" s="3" t="s">
        <v>242</v>
      </c>
      <c r="M297" s="59" t="s">
        <v>242</v>
      </c>
    </row>
    <row r="298" spans="2:13" x14ac:dyDescent="0.25">
      <c r="B298" s="8">
        <v>1599898</v>
      </c>
      <c r="C298" s="1" t="s">
        <v>442</v>
      </c>
      <c r="D298" s="2" t="s">
        <v>229</v>
      </c>
      <c r="E298" s="3">
        <f t="shared" ca="1" si="45"/>
        <v>44368</v>
      </c>
      <c r="F298" s="3">
        <f ca="1">E298-10</f>
        <v>44358</v>
      </c>
      <c r="G298" s="3">
        <f ca="1">E298-4</f>
        <v>44364</v>
      </c>
      <c r="H298" s="56">
        <v>5</v>
      </c>
      <c r="I298" s="58" t="s">
        <v>242</v>
      </c>
      <c r="J298" s="58" t="s">
        <v>242</v>
      </c>
      <c r="K298" s="58" t="s">
        <v>242</v>
      </c>
      <c r="L298" s="3" t="s">
        <v>242</v>
      </c>
      <c r="M298" s="3" t="s">
        <v>242</v>
      </c>
    </row>
    <row r="299" spans="2:13" x14ac:dyDescent="0.25">
      <c r="B299" s="31" t="s">
        <v>254</v>
      </c>
      <c r="C299" s="32"/>
      <c r="D299" s="32"/>
      <c r="E299" s="32"/>
      <c r="F299" s="32"/>
      <c r="G299" s="32"/>
      <c r="H299" s="32"/>
      <c r="I299" s="32"/>
      <c r="J299" s="32"/>
      <c r="K299" s="32"/>
      <c r="L299" s="32"/>
      <c r="M299" s="33"/>
    </row>
    <row r="300" spans="2:13" x14ac:dyDescent="0.25">
      <c r="B300" s="8" t="s">
        <v>107</v>
      </c>
      <c r="C300" s="1" t="s">
        <v>890</v>
      </c>
      <c r="D300" s="2" t="s">
        <v>235</v>
      </c>
      <c r="E300" s="3">
        <f ca="1">FirstBusinessday_Mon</f>
        <v>44319</v>
      </c>
      <c r="F300" s="3">
        <f ca="1">WORKDAY(E300,-4,Holiday[Date])</f>
        <v>44313</v>
      </c>
      <c r="G300" s="3">
        <f ca="1">WORKDAY(E300,-4,Holiday[Date])</f>
        <v>44313</v>
      </c>
      <c r="H300" s="58">
        <v>1</v>
      </c>
      <c r="I300" s="58" t="s">
        <v>242</v>
      </c>
      <c r="J300" s="58" t="s">
        <v>242</v>
      </c>
      <c r="K300" s="58" t="s">
        <v>242</v>
      </c>
      <c r="L300" s="3" t="s">
        <v>242</v>
      </c>
      <c r="M300" s="59" t="s">
        <v>242</v>
      </c>
    </row>
    <row r="301" spans="2:13" x14ac:dyDescent="0.25">
      <c r="B301" s="8" t="s">
        <v>65</v>
      </c>
      <c r="C301" s="1" t="s">
        <v>1026</v>
      </c>
      <c r="D301" s="2" t="s">
        <v>229</v>
      </c>
      <c r="E301" s="3">
        <f ca="1">WednesdayfollowingSecondTuesday_AprOct</f>
        <v>44482</v>
      </c>
      <c r="F301" s="3">
        <f ca="1">WORKDAY(E301,-4,Holiday[Date])</f>
        <v>44476</v>
      </c>
      <c r="G301" s="3">
        <f ca="1">WORKDAY(E301,-4,Holiday[Date])</f>
        <v>44476</v>
      </c>
      <c r="H301" s="58">
        <v>1</v>
      </c>
      <c r="I301" s="58" t="s">
        <v>242</v>
      </c>
      <c r="J301" s="58" t="s">
        <v>242</v>
      </c>
      <c r="K301" s="58" t="s">
        <v>242</v>
      </c>
      <c r="L301" s="3" t="s">
        <v>242</v>
      </c>
      <c r="M301" s="59" t="s">
        <v>242</v>
      </c>
    </row>
    <row r="302" spans="2:13" x14ac:dyDescent="0.25">
      <c r="B302" s="8" t="s">
        <v>193</v>
      </c>
      <c r="C302" s="1" t="s">
        <v>443</v>
      </c>
      <c r="D302" s="2" t="s">
        <v>230</v>
      </c>
      <c r="E302" s="3">
        <f ca="1">MondayfollowingThirdFriday_Jun</f>
        <v>44368</v>
      </c>
      <c r="F302" s="3">
        <f t="shared" ref="F302:F305" ca="1" si="46">E302-10</f>
        <v>44358</v>
      </c>
      <c r="G302" s="3">
        <f t="shared" ref="G302:G305" ca="1" si="47">E302-4</f>
        <v>44364</v>
      </c>
      <c r="H302" s="58">
        <v>5</v>
      </c>
      <c r="I302" s="54" t="s">
        <v>230</v>
      </c>
      <c r="J302" s="57">
        <f ca="1">MondayfollowingThirdFriday_Jun</f>
        <v>44368</v>
      </c>
      <c r="K302" s="57">
        <f ca="1">J302-10</f>
        <v>44358</v>
      </c>
      <c r="L302" s="3">
        <f ca="1">J302-4</f>
        <v>44364</v>
      </c>
      <c r="M302" s="54">
        <v>5</v>
      </c>
    </row>
    <row r="303" spans="2:13" x14ac:dyDescent="0.25">
      <c r="B303" s="8">
        <v>1401031</v>
      </c>
      <c r="C303" s="1" t="s">
        <v>444</v>
      </c>
      <c r="D303" s="2" t="s">
        <v>228</v>
      </c>
      <c r="E303" s="3">
        <f ca="1">MondayfollowingThirdFriday_MarJunSepDec</f>
        <v>44368</v>
      </c>
      <c r="F303" s="3">
        <f t="shared" ca="1" si="46"/>
        <v>44358</v>
      </c>
      <c r="G303" s="3">
        <f t="shared" ca="1" si="47"/>
        <v>44364</v>
      </c>
      <c r="H303" s="58">
        <v>5</v>
      </c>
      <c r="I303" s="58" t="s">
        <v>242</v>
      </c>
      <c r="J303" s="58" t="s">
        <v>242</v>
      </c>
      <c r="K303" s="58" t="s">
        <v>242</v>
      </c>
      <c r="L303" s="3" t="s">
        <v>242</v>
      </c>
      <c r="M303" s="59" t="s">
        <v>242</v>
      </c>
    </row>
    <row r="304" spans="2:13" x14ac:dyDescent="0.25">
      <c r="B304" s="8">
        <v>1401030</v>
      </c>
      <c r="C304" s="1" t="s">
        <v>445</v>
      </c>
      <c r="D304" s="2" t="s">
        <v>228</v>
      </c>
      <c r="E304" s="3">
        <f ca="1">MondayfollowingThirdFriday_MarJunSepDec</f>
        <v>44368</v>
      </c>
      <c r="F304" s="3">
        <f t="shared" ca="1" si="46"/>
        <v>44358</v>
      </c>
      <c r="G304" s="3">
        <f t="shared" ca="1" si="47"/>
        <v>44364</v>
      </c>
      <c r="H304" s="58">
        <v>5</v>
      </c>
      <c r="I304" s="58" t="s">
        <v>242</v>
      </c>
      <c r="J304" s="58" t="s">
        <v>242</v>
      </c>
      <c r="K304" s="58" t="s">
        <v>242</v>
      </c>
      <c r="L304" s="3" t="s">
        <v>242</v>
      </c>
      <c r="M304" s="59" t="s">
        <v>242</v>
      </c>
    </row>
    <row r="305" spans="2:13" x14ac:dyDescent="0.25">
      <c r="B305" s="8">
        <v>1459954</v>
      </c>
      <c r="C305" s="1" t="s">
        <v>446</v>
      </c>
      <c r="D305" s="2" t="s">
        <v>229</v>
      </c>
      <c r="E305" s="3">
        <f ca="1">MondayfollowingThirdFriday_JunDec</f>
        <v>44368</v>
      </c>
      <c r="F305" s="3">
        <f t="shared" ca="1" si="46"/>
        <v>44358</v>
      </c>
      <c r="G305" s="3">
        <f t="shared" ca="1" si="47"/>
        <v>44364</v>
      </c>
      <c r="H305" s="58">
        <v>5</v>
      </c>
      <c r="I305" s="58" t="s">
        <v>242</v>
      </c>
      <c r="J305" s="58" t="s">
        <v>242</v>
      </c>
      <c r="K305" s="58" t="s">
        <v>242</v>
      </c>
      <c r="L305" s="3" t="s">
        <v>242</v>
      </c>
      <c r="M305" s="59" t="s">
        <v>242</v>
      </c>
    </row>
    <row r="306" spans="2:13" x14ac:dyDescent="0.25">
      <c r="B306" s="8">
        <v>1824834</v>
      </c>
      <c r="C306" s="1" t="s">
        <v>447</v>
      </c>
      <c r="D306" s="2" t="s">
        <v>229</v>
      </c>
      <c r="E306" s="3">
        <f ca="1">MondayfollowingThirdFriday_JunDec</f>
        <v>44368</v>
      </c>
      <c r="F306" s="3">
        <f t="shared" ref="F306" ca="1" si="48">E306-10</f>
        <v>44358</v>
      </c>
      <c r="G306" s="3">
        <f t="shared" ref="G306" ca="1" si="49">E306-4</f>
        <v>44364</v>
      </c>
      <c r="H306" s="58">
        <v>5</v>
      </c>
      <c r="I306" s="58" t="s">
        <v>242</v>
      </c>
      <c r="J306" s="58" t="s">
        <v>242</v>
      </c>
      <c r="K306" s="58" t="s">
        <v>242</v>
      </c>
      <c r="L306" s="3" t="s">
        <v>242</v>
      </c>
      <c r="M306" s="59" t="s">
        <v>242</v>
      </c>
    </row>
    <row r="307" spans="2:13" x14ac:dyDescent="0.25">
      <c r="B307" s="8">
        <v>2001865</v>
      </c>
      <c r="C307" s="1" t="s">
        <v>448</v>
      </c>
      <c r="D307" s="2" t="s">
        <v>229</v>
      </c>
      <c r="E307" s="3">
        <f ca="1">MondayfollowingThirdFriday_JunDec</f>
        <v>44368</v>
      </c>
      <c r="F307" s="3">
        <f ca="1">E307-10</f>
        <v>44358</v>
      </c>
      <c r="G307" s="3">
        <f ca="1">E307-4</f>
        <v>44364</v>
      </c>
      <c r="H307" s="58">
        <v>5</v>
      </c>
      <c r="I307" s="58" t="s">
        <v>242</v>
      </c>
      <c r="J307" s="58" t="s">
        <v>242</v>
      </c>
      <c r="K307" s="58" t="s">
        <v>242</v>
      </c>
      <c r="L307" s="3" t="s">
        <v>242</v>
      </c>
      <c r="M307" s="59" t="s">
        <v>242</v>
      </c>
    </row>
    <row r="308" spans="2:13" x14ac:dyDescent="0.25">
      <c r="B308" s="8">
        <v>1996795</v>
      </c>
      <c r="C308" s="1" t="s">
        <v>449</v>
      </c>
      <c r="D308" s="2" t="s">
        <v>229</v>
      </c>
      <c r="E308" s="3">
        <f ca="1">MondayfollowingThirdFriday_JunDec</f>
        <v>44368</v>
      </c>
      <c r="F308" s="58" t="s">
        <v>242</v>
      </c>
      <c r="G308" s="58" t="s">
        <v>242</v>
      </c>
      <c r="H308" s="58" t="s">
        <v>242</v>
      </c>
      <c r="I308" s="58" t="s">
        <v>242</v>
      </c>
      <c r="J308" s="58" t="s">
        <v>242</v>
      </c>
      <c r="K308" s="58" t="s">
        <v>242</v>
      </c>
      <c r="L308" s="3" t="s">
        <v>242</v>
      </c>
      <c r="M308" s="59" t="s">
        <v>242</v>
      </c>
    </row>
    <row r="309" spans="2:13" x14ac:dyDescent="0.25">
      <c r="B309" s="8">
        <v>1996796</v>
      </c>
      <c r="C309" s="1" t="s">
        <v>450</v>
      </c>
      <c r="D309" s="2" t="s">
        <v>229</v>
      </c>
      <c r="E309" s="3">
        <f ca="1">MondayfollowingThirdFriday_JunDec</f>
        <v>44368</v>
      </c>
      <c r="F309" s="58" t="s">
        <v>242</v>
      </c>
      <c r="G309" s="58" t="s">
        <v>242</v>
      </c>
      <c r="H309" s="58" t="s">
        <v>242</v>
      </c>
      <c r="I309" s="58" t="s">
        <v>242</v>
      </c>
      <c r="J309" s="58" t="s">
        <v>242</v>
      </c>
      <c r="K309" s="58" t="s">
        <v>242</v>
      </c>
      <c r="L309" s="3" t="s">
        <v>242</v>
      </c>
      <c r="M309" s="59" t="s">
        <v>242</v>
      </c>
    </row>
    <row r="310" spans="2:13" x14ac:dyDescent="0.25">
      <c r="B310" s="8" t="s">
        <v>192</v>
      </c>
      <c r="C310" s="1" t="s">
        <v>451</v>
      </c>
      <c r="D310" s="2" t="s">
        <v>228</v>
      </c>
      <c r="E310" s="3">
        <f t="shared" ref="E310:E318" ca="1" si="50">MondayfollowingThirdFriday_MarJunSepDec</f>
        <v>44368</v>
      </c>
      <c r="F310" s="3">
        <f ca="1">E310-10</f>
        <v>44358</v>
      </c>
      <c r="G310" s="3">
        <f ca="1">E310-4</f>
        <v>44364</v>
      </c>
      <c r="H310" s="58">
        <v>5</v>
      </c>
      <c r="I310" s="58" t="s">
        <v>242</v>
      </c>
      <c r="J310" s="58" t="s">
        <v>242</v>
      </c>
      <c r="K310" s="58" t="s">
        <v>242</v>
      </c>
      <c r="L310" s="3" t="s">
        <v>242</v>
      </c>
      <c r="M310" s="59" t="s">
        <v>242</v>
      </c>
    </row>
    <row r="311" spans="2:13" x14ac:dyDescent="0.25">
      <c r="B311" s="8" t="s">
        <v>108</v>
      </c>
      <c r="C311" s="1" t="s">
        <v>891</v>
      </c>
      <c r="D311" s="2" t="s">
        <v>228</v>
      </c>
      <c r="E311" s="3">
        <f t="shared" ca="1" si="50"/>
        <v>44368</v>
      </c>
      <c r="F311" s="3">
        <f ca="1">WORKDAY(E311,-4,Holiday[Date])</f>
        <v>44362</v>
      </c>
      <c r="G311" s="3">
        <f ca="1">WORKDAY(E311,-4,Holiday[Date])</f>
        <v>44362</v>
      </c>
      <c r="H311" s="58">
        <v>1</v>
      </c>
      <c r="I311" s="58" t="s">
        <v>242</v>
      </c>
      <c r="J311" s="58" t="s">
        <v>242</v>
      </c>
      <c r="K311" s="58" t="s">
        <v>242</v>
      </c>
      <c r="L311" s="3" t="s">
        <v>242</v>
      </c>
      <c r="M311" s="59" t="s">
        <v>242</v>
      </c>
    </row>
    <row r="312" spans="2:13" x14ac:dyDescent="0.25">
      <c r="B312" s="8" t="s">
        <v>110</v>
      </c>
      <c r="C312" s="1" t="s">
        <v>892</v>
      </c>
      <c r="D312" s="2" t="s">
        <v>228</v>
      </c>
      <c r="E312" s="3">
        <f t="shared" ca="1" si="50"/>
        <v>44368</v>
      </c>
      <c r="F312" s="3">
        <f ca="1">WORKDAY(E312,-4,Holiday[Date])</f>
        <v>44362</v>
      </c>
      <c r="G312" s="3">
        <f ca="1">WORKDAY(E312,-4,Holiday[Date])</f>
        <v>44362</v>
      </c>
      <c r="H312" s="58">
        <v>1</v>
      </c>
      <c r="I312" s="58" t="s">
        <v>242</v>
      </c>
      <c r="J312" s="58" t="s">
        <v>242</v>
      </c>
      <c r="K312" s="58" t="s">
        <v>242</v>
      </c>
      <c r="L312" s="3" t="s">
        <v>242</v>
      </c>
      <c r="M312" s="59" t="s">
        <v>242</v>
      </c>
    </row>
    <row r="313" spans="2:13" x14ac:dyDescent="0.25">
      <c r="B313" s="8" t="s">
        <v>109</v>
      </c>
      <c r="C313" s="1" t="s">
        <v>893</v>
      </c>
      <c r="D313" s="2" t="s">
        <v>228</v>
      </c>
      <c r="E313" s="3">
        <f t="shared" ca="1" si="50"/>
        <v>44368</v>
      </c>
      <c r="F313" s="3">
        <f ca="1">WORKDAY(E313,-4,Holiday[Date])</f>
        <v>44362</v>
      </c>
      <c r="G313" s="3">
        <f ca="1">WORKDAY(E313,-4,Holiday[Date])</f>
        <v>44362</v>
      </c>
      <c r="H313" s="58">
        <v>1</v>
      </c>
      <c r="I313" s="58" t="s">
        <v>242</v>
      </c>
      <c r="J313" s="58" t="s">
        <v>242</v>
      </c>
      <c r="K313" s="58" t="s">
        <v>242</v>
      </c>
      <c r="L313" s="3" t="s">
        <v>242</v>
      </c>
      <c r="M313" s="59" t="s">
        <v>242</v>
      </c>
    </row>
    <row r="314" spans="2:13" x14ac:dyDescent="0.25">
      <c r="B314" s="8" t="s">
        <v>179</v>
      </c>
      <c r="C314" s="1" t="s">
        <v>894</v>
      </c>
      <c r="D314" s="2" t="s">
        <v>228</v>
      </c>
      <c r="E314" s="3">
        <f t="shared" ca="1" si="50"/>
        <v>44368</v>
      </c>
      <c r="F314" s="3">
        <f ca="1">E314-10</f>
        <v>44358</v>
      </c>
      <c r="G314" s="3">
        <f ca="1">E314-4</f>
        <v>44364</v>
      </c>
      <c r="H314" s="58">
        <v>5</v>
      </c>
      <c r="I314" s="58" t="s">
        <v>242</v>
      </c>
      <c r="J314" s="58" t="s">
        <v>242</v>
      </c>
      <c r="K314" s="58" t="s">
        <v>242</v>
      </c>
      <c r="L314" s="3" t="s">
        <v>242</v>
      </c>
      <c r="M314" s="59" t="s">
        <v>242</v>
      </c>
    </row>
    <row r="315" spans="2:13" x14ac:dyDescent="0.25">
      <c r="B315" s="8" t="s">
        <v>181</v>
      </c>
      <c r="C315" s="1" t="s">
        <v>895</v>
      </c>
      <c r="D315" s="2" t="s">
        <v>228</v>
      </c>
      <c r="E315" s="3">
        <f t="shared" ca="1" si="50"/>
        <v>44368</v>
      </c>
      <c r="F315" s="3">
        <f ca="1">E315-10</f>
        <v>44358</v>
      </c>
      <c r="G315" s="3">
        <f ca="1">E315-4</f>
        <v>44364</v>
      </c>
      <c r="H315" s="58">
        <v>5</v>
      </c>
      <c r="I315" s="58" t="s">
        <v>242</v>
      </c>
      <c r="J315" s="58" t="s">
        <v>242</v>
      </c>
      <c r="K315" s="58" t="s">
        <v>242</v>
      </c>
      <c r="L315" s="3" t="s">
        <v>242</v>
      </c>
      <c r="M315" s="59" t="s">
        <v>242</v>
      </c>
    </row>
    <row r="316" spans="2:13" x14ac:dyDescent="0.25">
      <c r="B316" s="8" t="s">
        <v>180</v>
      </c>
      <c r="C316" s="1" t="s">
        <v>452</v>
      </c>
      <c r="D316" s="2" t="s">
        <v>228</v>
      </c>
      <c r="E316" s="3">
        <f t="shared" ca="1" si="50"/>
        <v>44368</v>
      </c>
      <c r="F316" s="3">
        <f ca="1">E316-10</f>
        <v>44358</v>
      </c>
      <c r="G316" s="3">
        <f ca="1">E316-4</f>
        <v>44364</v>
      </c>
      <c r="H316" s="58">
        <v>5</v>
      </c>
      <c r="I316" s="58" t="s">
        <v>242</v>
      </c>
      <c r="J316" s="58" t="s">
        <v>242</v>
      </c>
      <c r="K316" s="58" t="s">
        <v>242</v>
      </c>
      <c r="L316" s="3" t="s">
        <v>242</v>
      </c>
      <c r="M316" s="59" t="s">
        <v>242</v>
      </c>
    </row>
    <row r="317" spans="2:13" x14ac:dyDescent="0.25">
      <c r="B317" s="8" t="s">
        <v>182</v>
      </c>
      <c r="C317" s="1" t="s">
        <v>453</v>
      </c>
      <c r="D317" s="2" t="s">
        <v>228</v>
      </c>
      <c r="E317" s="3">
        <f t="shared" ca="1" si="50"/>
        <v>44368</v>
      </c>
      <c r="F317" s="3">
        <f ca="1">E317-10</f>
        <v>44358</v>
      </c>
      <c r="G317" s="3">
        <f ca="1">E317-4</f>
        <v>44364</v>
      </c>
      <c r="H317" s="58">
        <v>5</v>
      </c>
      <c r="I317" s="58" t="s">
        <v>242</v>
      </c>
      <c r="J317" s="58" t="s">
        <v>242</v>
      </c>
      <c r="K317" s="58" t="s">
        <v>242</v>
      </c>
      <c r="L317" s="3" t="s">
        <v>242</v>
      </c>
      <c r="M317" s="59" t="s">
        <v>242</v>
      </c>
    </row>
    <row r="318" spans="2:13" x14ac:dyDescent="0.25">
      <c r="B318" s="8" t="s">
        <v>106</v>
      </c>
      <c r="C318" s="1" t="s">
        <v>896</v>
      </c>
      <c r="D318" s="2" t="s">
        <v>228</v>
      </c>
      <c r="E318" s="3">
        <f t="shared" ca="1" si="50"/>
        <v>44368</v>
      </c>
      <c r="F318" s="3">
        <f ca="1">WORKDAY(E318,-4,Holiday[Date])</f>
        <v>44362</v>
      </c>
      <c r="G318" s="3">
        <f ca="1">WORKDAY(E318,-4,Holiday[Date])</f>
        <v>44362</v>
      </c>
      <c r="H318" s="58">
        <v>1</v>
      </c>
      <c r="I318" s="58" t="s">
        <v>242</v>
      </c>
      <c r="J318" s="58" t="s">
        <v>242</v>
      </c>
      <c r="K318" s="58" t="s">
        <v>242</v>
      </c>
      <c r="L318" s="3" t="s">
        <v>242</v>
      </c>
      <c r="M318" s="59" t="s">
        <v>242</v>
      </c>
    </row>
    <row r="319" spans="2:13" x14ac:dyDescent="0.25">
      <c r="B319" s="8" t="s">
        <v>111</v>
      </c>
      <c r="C319" s="1" t="s">
        <v>897</v>
      </c>
      <c r="D319" s="2" t="s">
        <v>228</v>
      </c>
      <c r="E319" s="3">
        <f ca="1">FirstBusinessday_Qtr</f>
        <v>44348</v>
      </c>
      <c r="F319" s="3">
        <f ca="1">WORKDAY(E319,-4,Holiday[Date])</f>
        <v>44342</v>
      </c>
      <c r="G319" s="3">
        <f ca="1">WORKDAY(E319,-4,Holiday[Date])</f>
        <v>44342</v>
      </c>
      <c r="H319" s="58">
        <v>1</v>
      </c>
      <c r="I319" s="58" t="s">
        <v>242</v>
      </c>
      <c r="J319" s="58" t="s">
        <v>242</v>
      </c>
      <c r="K319" s="58" t="s">
        <v>242</v>
      </c>
      <c r="L319" s="3" t="s">
        <v>242</v>
      </c>
      <c r="M319" s="59" t="s">
        <v>242</v>
      </c>
    </row>
    <row r="320" spans="2:13" x14ac:dyDescent="0.25">
      <c r="B320" s="8" t="s">
        <v>112</v>
      </c>
      <c r="C320" s="1" t="s">
        <v>898</v>
      </c>
      <c r="D320" s="2" t="s">
        <v>228</v>
      </c>
      <c r="E320" s="3">
        <f ca="1">FirstBusinessday_Qtr</f>
        <v>44348</v>
      </c>
      <c r="F320" s="3">
        <f ca="1">WORKDAY(E320,-4,Holiday[Date])</f>
        <v>44342</v>
      </c>
      <c r="G320" s="3">
        <f ca="1">WORKDAY(E320,-4,Holiday[Date])</f>
        <v>44342</v>
      </c>
      <c r="H320" s="58">
        <v>1</v>
      </c>
      <c r="I320" s="58" t="s">
        <v>242</v>
      </c>
      <c r="J320" s="58" t="s">
        <v>242</v>
      </c>
      <c r="K320" s="58" t="s">
        <v>242</v>
      </c>
      <c r="L320" s="3" t="s">
        <v>242</v>
      </c>
      <c r="M320" s="59" t="s">
        <v>242</v>
      </c>
    </row>
    <row r="321" spans="2:13" x14ac:dyDescent="0.25">
      <c r="B321" s="8">
        <v>2358834</v>
      </c>
      <c r="C321" s="1" t="s">
        <v>1292</v>
      </c>
      <c r="D321" s="2" t="s">
        <v>229</v>
      </c>
      <c r="E321" s="3">
        <f ca="1">MondayfollowingThirdFriday_JunDec</f>
        <v>44368</v>
      </c>
      <c r="F321" s="58" t="s">
        <v>242</v>
      </c>
      <c r="G321" s="58" t="s">
        <v>242</v>
      </c>
      <c r="H321" s="58" t="s">
        <v>242</v>
      </c>
      <c r="I321" s="58" t="s">
        <v>242</v>
      </c>
      <c r="J321" s="58" t="s">
        <v>242</v>
      </c>
      <c r="K321" s="58" t="s">
        <v>242</v>
      </c>
      <c r="L321" s="3" t="s">
        <v>242</v>
      </c>
      <c r="M321" s="59" t="s">
        <v>242</v>
      </c>
    </row>
    <row r="322" spans="2:13" x14ac:dyDescent="0.25">
      <c r="B322" s="8">
        <v>2358835</v>
      </c>
      <c r="C322" s="1" t="s">
        <v>1293</v>
      </c>
      <c r="D322" s="2" t="s">
        <v>229</v>
      </c>
      <c r="E322" s="3">
        <f ca="1">MondayfollowingThirdFriday_JunDec</f>
        <v>44368</v>
      </c>
      <c r="F322" s="58" t="s">
        <v>242</v>
      </c>
      <c r="G322" s="58" t="s">
        <v>242</v>
      </c>
      <c r="H322" s="58" t="s">
        <v>242</v>
      </c>
      <c r="I322" s="58" t="s">
        <v>242</v>
      </c>
      <c r="J322" s="58" t="s">
        <v>242</v>
      </c>
      <c r="K322" s="58" t="s">
        <v>242</v>
      </c>
      <c r="L322" s="3" t="s">
        <v>242</v>
      </c>
      <c r="M322" s="59" t="s">
        <v>242</v>
      </c>
    </row>
    <row r="323" spans="2:13" x14ac:dyDescent="0.25">
      <c r="B323" s="8">
        <v>2256395</v>
      </c>
      <c r="C323" s="1" t="s">
        <v>1294</v>
      </c>
      <c r="D323" s="2" t="s">
        <v>230</v>
      </c>
      <c r="E323" s="3">
        <f ca="1">MondayfollowingThirdFriday_Dec</f>
        <v>44550</v>
      </c>
      <c r="F323" s="3">
        <f ca="1">E323-10</f>
        <v>44540</v>
      </c>
      <c r="G323" s="3">
        <f ca="1">E323-4</f>
        <v>44546</v>
      </c>
      <c r="H323" s="56">
        <v>5</v>
      </c>
      <c r="I323" s="2" t="s">
        <v>228</v>
      </c>
      <c r="J323" s="3">
        <f t="shared" ref="J323" ca="1" si="51">MondayfollowingThirdFriday_MarJunSepDec</f>
        <v>44368</v>
      </c>
      <c r="K323" s="3">
        <f ca="1">J323-10</f>
        <v>44358</v>
      </c>
      <c r="L323" s="3">
        <f ca="1">J323-4</f>
        <v>44364</v>
      </c>
      <c r="M323" s="56">
        <v>5</v>
      </c>
    </row>
    <row r="324" spans="2:13" x14ac:dyDescent="0.25">
      <c r="B324" s="8">
        <v>2311929</v>
      </c>
      <c r="C324" s="1" t="s">
        <v>1295</v>
      </c>
      <c r="D324" s="2" t="s">
        <v>230</v>
      </c>
      <c r="E324" s="3">
        <f ca="1">MondayfollowingThirdFriday_Dec</f>
        <v>44550</v>
      </c>
      <c r="F324" s="3">
        <f ca="1">E324-10</f>
        <v>44540</v>
      </c>
      <c r="G324" s="3">
        <f ca="1">E324-4</f>
        <v>44546</v>
      </c>
      <c r="H324" s="56">
        <v>5</v>
      </c>
      <c r="I324" s="2" t="s">
        <v>228</v>
      </c>
      <c r="J324" s="3">
        <f t="shared" ref="J324:J342" ca="1" si="52">MondayfollowingThirdFriday_MarJunSepDec</f>
        <v>44368</v>
      </c>
      <c r="K324" s="3">
        <f ca="1">J324-10</f>
        <v>44358</v>
      </c>
      <c r="L324" s="3">
        <f ca="1">J324-4</f>
        <v>44364</v>
      </c>
      <c r="M324" s="56">
        <v>5</v>
      </c>
    </row>
    <row r="325" spans="2:13" x14ac:dyDescent="0.25">
      <c r="B325" s="8" t="s">
        <v>1258</v>
      </c>
      <c r="C325" s="1" t="s">
        <v>1259</v>
      </c>
      <c r="D325" s="2" t="s">
        <v>228</v>
      </c>
      <c r="E325" s="3">
        <f t="shared" ref="E325" ca="1" si="53">MondayfollowingThirdFriday_MarJunSepDec</f>
        <v>44368</v>
      </c>
      <c r="F325" s="58" t="s">
        <v>242</v>
      </c>
      <c r="G325" s="58" t="s">
        <v>242</v>
      </c>
      <c r="H325" s="58" t="s">
        <v>242</v>
      </c>
      <c r="I325" s="58" t="s">
        <v>242</v>
      </c>
      <c r="J325" s="58" t="s">
        <v>242</v>
      </c>
      <c r="K325" s="58" t="s">
        <v>242</v>
      </c>
      <c r="L325" s="3" t="s">
        <v>242</v>
      </c>
      <c r="M325" s="59" t="s">
        <v>242</v>
      </c>
    </row>
    <row r="326" spans="2:13" x14ac:dyDescent="0.25">
      <c r="B326" s="8">
        <v>2207991</v>
      </c>
      <c r="C326" s="1" t="s">
        <v>1296</v>
      </c>
      <c r="D326" s="2" t="s">
        <v>229</v>
      </c>
      <c r="E326" s="3">
        <f ca="1">MondayfollowingThirdFriday_JunDec</f>
        <v>44368</v>
      </c>
      <c r="F326" s="58" t="s">
        <v>242</v>
      </c>
      <c r="G326" s="58" t="s">
        <v>242</v>
      </c>
      <c r="H326" s="58" t="s">
        <v>242</v>
      </c>
      <c r="I326" s="2" t="s">
        <v>228</v>
      </c>
      <c r="J326" s="3">
        <f t="shared" ca="1" si="52"/>
        <v>44368</v>
      </c>
      <c r="K326" s="58" t="s">
        <v>242</v>
      </c>
      <c r="L326" s="3" t="s">
        <v>242</v>
      </c>
      <c r="M326" s="59" t="s">
        <v>242</v>
      </c>
    </row>
    <row r="327" spans="2:13" x14ac:dyDescent="0.25">
      <c r="B327" s="8">
        <v>2575855</v>
      </c>
      <c r="C327" s="1" t="s">
        <v>1335</v>
      </c>
      <c r="D327" s="2" t="s">
        <v>229</v>
      </c>
      <c r="E327" s="3">
        <f ca="1">MondayfollowingThirdFriday_JunDec</f>
        <v>44368</v>
      </c>
      <c r="F327" s="57">
        <f ca="1">E327-10</f>
        <v>44358</v>
      </c>
      <c r="G327" s="57">
        <f ca="1">E327-4</f>
        <v>44364</v>
      </c>
      <c r="H327" s="54">
        <v>5</v>
      </c>
      <c r="I327" s="2" t="s">
        <v>228</v>
      </c>
      <c r="J327" s="3">
        <f ca="1">MondayfollowingThirdFriday_MarJunSepDec</f>
        <v>44368</v>
      </c>
      <c r="K327" s="57">
        <f ca="1">J327-10</f>
        <v>44358</v>
      </c>
      <c r="L327" s="3">
        <f ca="1">J327-4</f>
        <v>44364</v>
      </c>
      <c r="M327" s="55">
        <v>5</v>
      </c>
    </row>
    <row r="328" spans="2:13" x14ac:dyDescent="0.25">
      <c r="B328" s="31" t="s">
        <v>1</v>
      </c>
      <c r="C328" s="32"/>
      <c r="D328" s="32"/>
      <c r="E328" s="32"/>
      <c r="F328" s="32"/>
      <c r="G328" s="32"/>
      <c r="H328" s="32"/>
      <c r="I328" s="32"/>
      <c r="J328" s="32"/>
      <c r="K328" s="32"/>
      <c r="L328" s="32"/>
      <c r="M328" s="33"/>
    </row>
    <row r="329" spans="2:13" x14ac:dyDescent="0.25">
      <c r="B329" s="8">
        <v>1238460</v>
      </c>
      <c r="C329" s="1" t="s">
        <v>454</v>
      </c>
      <c r="D329" s="2" t="s">
        <v>229</v>
      </c>
      <c r="E329" s="3">
        <f t="shared" ref="E329:E342" ca="1" si="54">MondayfollowingThirdFriday_JunDec</f>
        <v>44368</v>
      </c>
      <c r="F329" s="3">
        <f ca="1">E329-10</f>
        <v>44358</v>
      </c>
      <c r="G329" s="3">
        <f ca="1">E329-4</f>
        <v>44364</v>
      </c>
      <c r="H329" s="2">
        <v>5</v>
      </c>
      <c r="I329" s="2" t="s">
        <v>228</v>
      </c>
      <c r="J329" s="3">
        <f t="shared" ca="1" si="52"/>
        <v>44368</v>
      </c>
      <c r="K329" s="3">
        <f ca="1">J329-10</f>
        <v>44358</v>
      </c>
      <c r="L329" s="3">
        <f ca="1">J329-4</f>
        <v>44364</v>
      </c>
      <c r="M329" s="9">
        <v>5</v>
      </c>
    </row>
    <row r="330" spans="2:13" x14ac:dyDescent="0.25">
      <c r="B330" s="8" t="s">
        <v>75</v>
      </c>
      <c r="C330" s="1" t="s">
        <v>899</v>
      </c>
      <c r="D330" s="2" t="s">
        <v>229</v>
      </c>
      <c r="E330" s="3">
        <f t="shared" ca="1" si="54"/>
        <v>44368</v>
      </c>
      <c r="F330" s="3">
        <f ca="1">E330-10</f>
        <v>44358</v>
      </c>
      <c r="G330" s="3">
        <f ca="1">E330-4</f>
        <v>44364</v>
      </c>
      <c r="H330" s="2">
        <v>5</v>
      </c>
      <c r="I330" s="2" t="s">
        <v>228</v>
      </c>
      <c r="J330" s="3">
        <f t="shared" ca="1" si="52"/>
        <v>44368</v>
      </c>
      <c r="K330" s="3">
        <f ca="1">J330-10</f>
        <v>44358</v>
      </c>
      <c r="L330" s="3">
        <f ca="1">J330-4</f>
        <v>44364</v>
      </c>
      <c r="M330" s="9">
        <v>5</v>
      </c>
    </row>
    <row r="331" spans="2:13" x14ac:dyDescent="0.25">
      <c r="B331" s="8">
        <v>1238458</v>
      </c>
      <c r="C331" s="1" t="s">
        <v>455</v>
      </c>
      <c r="D331" s="2" t="s">
        <v>229</v>
      </c>
      <c r="E331" s="3">
        <f t="shared" ca="1" si="54"/>
        <v>44368</v>
      </c>
      <c r="F331" s="58" t="s">
        <v>242</v>
      </c>
      <c r="G331" s="3" t="s">
        <v>242</v>
      </c>
      <c r="H331" s="58" t="s">
        <v>242</v>
      </c>
      <c r="I331" s="2" t="s">
        <v>228</v>
      </c>
      <c r="J331" s="3">
        <f t="shared" ca="1" si="52"/>
        <v>44368</v>
      </c>
      <c r="K331" s="58" t="s">
        <v>242</v>
      </c>
      <c r="L331" s="3" t="s">
        <v>242</v>
      </c>
      <c r="M331" s="59" t="s">
        <v>242</v>
      </c>
    </row>
    <row r="332" spans="2:13" x14ac:dyDescent="0.25">
      <c r="B332" s="8">
        <v>1238459</v>
      </c>
      <c r="C332" s="1" t="s">
        <v>456</v>
      </c>
      <c r="D332" s="2" t="s">
        <v>229</v>
      </c>
      <c r="E332" s="3">
        <f t="shared" ca="1" si="54"/>
        <v>44368</v>
      </c>
      <c r="F332" s="58" t="s">
        <v>242</v>
      </c>
      <c r="G332" s="3" t="s">
        <v>242</v>
      </c>
      <c r="H332" s="58" t="s">
        <v>242</v>
      </c>
      <c r="I332" s="2" t="s">
        <v>228</v>
      </c>
      <c r="J332" s="3">
        <f t="shared" ca="1" si="52"/>
        <v>44368</v>
      </c>
      <c r="K332" s="58" t="s">
        <v>242</v>
      </c>
      <c r="L332" s="3" t="s">
        <v>242</v>
      </c>
      <c r="M332" s="59" t="s">
        <v>242</v>
      </c>
    </row>
    <row r="333" spans="2:13" x14ac:dyDescent="0.25">
      <c r="B333" s="8">
        <v>1238461</v>
      </c>
      <c r="C333" s="1" t="s">
        <v>457</v>
      </c>
      <c r="D333" s="2" t="s">
        <v>229</v>
      </c>
      <c r="E333" s="3">
        <f t="shared" ca="1" si="54"/>
        <v>44368</v>
      </c>
      <c r="F333" s="58" t="s">
        <v>242</v>
      </c>
      <c r="G333" s="3" t="s">
        <v>242</v>
      </c>
      <c r="H333" s="58" t="s">
        <v>242</v>
      </c>
      <c r="I333" s="2" t="s">
        <v>228</v>
      </c>
      <c r="J333" s="3">
        <f t="shared" ca="1" si="52"/>
        <v>44368</v>
      </c>
      <c r="K333" s="58" t="s">
        <v>242</v>
      </c>
      <c r="L333" s="3" t="s">
        <v>242</v>
      </c>
      <c r="M333" s="59" t="s">
        <v>242</v>
      </c>
    </row>
    <row r="334" spans="2:13" x14ac:dyDescent="0.25">
      <c r="B334" s="8">
        <v>1238462</v>
      </c>
      <c r="C334" s="1" t="s">
        <v>458</v>
      </c>
      <c r="D334" s="2" t="s">
        <v>229</v>
      </c>
      <c r="E334" s="3">
        <f t="shared" ca="1" si="54"/>
        <v>44368</v>
      </c>
      <c r="F334" s="58" t="s">
        <v>242</v>
      </c>
      <c r="G334" s="3" t="s">
        <v>242</v>
      </c>
      <c r="H334" s="58" t="s">
        <v>242</v>
      </c>
      <c r="I334" s="2" t="s">
        <v>228</v>
      </c>
      <c r="J334" s="3">
        <f t="shared" ca="1" si="52"/>
        <v>44368</v>
      </c>
      <c r="K334" s="58" t="s">
        <v>242</v>
      </c>
      <c r="L334" s="3" t="s">
        <v>242</v>
      </c>
      <c r="M334" s="59" t="s">
        <v>242</v>
      </c>
    </row>
    <row r="335" spans="2:13" x14ac:dyDescent="0.25">
      <c r="B335" s="8">
        <v>1238463</v>
      </c>
      <c r="C335" s="1" t="s">
        <v>459</v>
      </c>
      <c r="D335" s="2" t="s">
        <v>229</v>
      </c>
      <c r="E335" s="3">
        <f t="shared" ca="1" si="54"/>
        <v>44368</v>
      </c>
      <c r="F335" s="58" t="s">
        <v>242</v>
      </c>
      <c r="G335" s="3" t="s">
        <v>242</v>
      </c>
      <c r="H335" s="58" t="s">
        <v>242</v>
      </c>
      <c r="I335" s="2" t="s">
        <v>228</v>
      </c>
      <c r="J335" s="3">
        <f t="shared" ca="1" si="52"/>
        <v>44368</v>
      </c>
      <c r="K335" s="58" t="s">
        <v>242</v>
      </c>
      <c r="L335" s="3" t="s">
        <v>242</v>
      </c>
      <c r="M335" s="59" t="s">
        <v>242</v>
      </c>
    </row>
    <row r="336" spans="2:13" x14ac:dyDescent="0.25">
      <c r="B336" s="8">
        <v>1238464</v>
      </c>
      <c r="C336" s="1" t="s">
        <v>460</v>
      </c>
      <c r="D336" s="2" t="s">
        <v>229</v>
      </c>
      <c r="E336" s="3">
        <f t="shared" ca="1" si="54"/>
        <v>44368</v>
      </c>
      <c r="F336" s="58" t="s">
        <v>242</v>
      </c>
      <c r="G336" s="3" t="s">
        <v>242</v>
      </c>
      <c r="H336" s="58" t="s">
        <v>242</v>
      </c>
      <c r="I336" s="2" t="s">
        <v>228</v>
      </c>
      <c r="J336" s="3">
        <f t="shared" ca="1" si="52"/>
        <v>44368</v>
      </c>
      <c r="K336" s="58" t="s">
        <v>242</v>
      </c>
      <c r="L336" s="3" t="s">
        <v>242</v>
      </c>
      <c r="M336" s="59" t="s">
        <v>242</v>
      </c>
    </row>
    <row r="337" spans="2:13" x14ac:dyDescent="0.25">
      <c r="B337" s="8">
        <v>1238465</v>
      </c>
      <c r="C337" s="1" t="s">
        <v>461</v>
      </c>
      <c r="D337" s="2" t="s">
        <v>229</v>
      </c>
      <c r="E337" s="3">
        <f t="shared" ca="1" si="54"/>
        <v>44368</v>
      </c>
      <c r="F337" s="58" t="s">
        <v>242</v>
      </c>
      <c r="G337" s="3" t="s">
        <v>242</v>
      </c>
      <c r="H337" s="58" t="s">
        <v>242</v>
      </c>
      <c r="I337" s="2" t="s">
        <v>228</v>
      </c>
      <c r="J337" s="3">
        <f t="shared" ca="1" si="52"/>
        <v>44368</v>
      </c>
      <c r="K337" s="58" t="s">
        <v>242</v>
      </c>
      <c r="L337" s="3" t="s">
        <v>242</v>
      </c>
      <c r="M337" s="59" t="s">
        <v>242</v>
      </c>
    </row>
    <row r="338" spans="2:13" x14ac:dyDescent="0.25">
      <c r="B338" s="8">
        <v>1238466</v>
      </c>
      <c r="C338" s="1" t="s">
        <v>462</v>
      </c>
      <c r="D338" s="2" t="s">
        <v>229</v>
      </c>
      <c r="E338" s="3">
        <f t="shared" ca="1" si="54"/>
        <v>44368</v>
      </c>
      <c r="F338" s="58" t="s">
        <v>242</v>
      </c>
      <c r="G338" s="3" t="s">
        <v>242</v>
      </c>
      <c r="H338" s="58" t="s">
        <v>242</v>
      </c>
      <c r="I338" s="2" t="s">
        <v>228</v>
      </c>
      <c r="J338" s="3">
        <f t="shared" ca="1" si="52"/>
        <v>44368</v>
      </c>
      <c r="K338" s="58" t="s">
        <v>242</v>
      </c>
      <c r="L338" s="3" t="s">
        <v>242</v>
      </c>
      <c r="M338" s="59" t="s">
        <v>242</v>
      </c>
    </row>
    <row r="339" spans="2:13" x14ac:dyDescent="0.25">
      <c r="B339" s="8">
        <v>1238467</v>
      </c>
      <c r="C339" s="1" t="s">
        <v>463</v>
      </c>
      <c r="D339" s="2" t="s">
        <v>229</v>
      </c>
      <c r="E339" s="3">
        <f t="shared" ca="1" si="54"/>
        <v>44368</v>
      </c>
      <c r="F339" s="58" t="s">
        <v>242</v>
      </c>
      <c r="G339" s="3" t="s">
        <v>242</v>
      </c>
      <c r="H339" s="58" t="s">
        <v>242</v>
      </c>
      <c r="I339" s="2" t="s">
        <v>228</v>
      </c>
      <c r="J339" s="3">
        <f t="shared" ca="1" si="52"/>
        <v>44368</v>
      </c>
      <c r="K339" s="58" t="s">
        <v>242</v>
      </c>
      <c r="L339" s="3" t="s">
        <v>242</v>
      </c>
      <c r="M339" s="59" t="s">
        <v>242</v>
      </c>
    </row>
    <row r="340" spans="2:13" x14ac:dyDescent="0.25">
      <c r="B340" s="8">
        <v>1357818</v>
      </c>
      <c r="C340" s="1" t="s">
        <v>464</v>
      </c>
      <c r="D340" s="2" t="s">
        <v>229</v>
      </c>
      <c r="E340" s="3">
        <f t="shared" ca="1" si="54"/>
        <v>44368</v>
      </c>
      <c r="F340" s="58" t="s">
        <v>242</v>
      </c>
      <c r="G340" s="3" t="s">
        <v>242</v>
      </c>
      <c r="H340" s="58" t="s">
        <v>242</v>
      </c>
      <c r="I340" s="2" t="s">
        <v>228</v>
      </c>
      <c r="J340" s="3">
        <f t="shared" ca="1" si="52"/>
        <v>44368</v>
      </c>
      <c r="K340" s="58" t="s">
        <v>242</v>
      </c>
      <c r="L340" s="3" t="s">
        <v>242</v>
      </c>
      <c r="M340" s="59" t="s">
        <v>242</v>
      </c>
    </row>
    <row r="341" spans="2:13" x14ac:dyDescent="0.25">
      <c r="B341" s="8">
        <v>2474745</v>
      </c>
      <c r="C341" s="1" t="s">
        <v>1297</v>
      </c>
      <c r="D341" s="2" t="s">
        <v>229</v>
      </c>
      <c r="E341" s="3">
        <f t="shared" ca="1" si="54"/>
        <v>44368</v>
      </c>
      <c r="F341" s="58" t="s">
        <v>242</v>
      </c>
      <c r="G341" s="3" t="s">
        <v>242</v>
      </c>
      <c r="H341" s="58" t="s">
        <v>242</v>
      </c>
      <c r="I341" s="2" t="s">
        <v>228</v>
      </c>
      <c r="J341" s="3">
        <f t="shared" ca="1" si="52"/>
        <v>44368</v>
      </c>
      <c r="K341" s="58" t="s">
        <v>242</v>
      </c>
      <c r="L341" s="3" t="s">
        <v>242</v>
      </c>
      <c r="M341" s="59" t="s">
        <v>242</v>
      </c>
    </row>
    <row r="342" spans="2:13" x14ac:dyDescent="0.25">
      <c r="B342" s="8">
        <v>2196718</v>
      </c>
      <c r="C342" s="1" t="s">
        <v>1298</v>
      </c>
      <c r="D342" s="2" t="s">
        <v>229</v>
      </c>
      <c r="E342" s="3">
        <f t="shared" ca="1" si="54"/>
        <v>44368</v>
      </c>
      <c r="F342" s="58" t="s">
        <v>242</v>
      </c>
      <c r="G342" s="3" t="s">
        <v>242</v>
      </c>
      <c r="H342" s="58" t="s">
        <v>242</v>
      </c>
      <c r="I342" s="2" t="s">
        <v>228</v>
      </c>
      <c r="J342" s="3">
        <f t="shared" ca="1" si="52"/>
        <v>44368</v>
      </c>
      <c r="K342" s="58" t="s">
        <v>242</v>
      </c>
      <c r="L342" s="3" t="s">
        <v>242</v>
      </c>
      <c r="M342" s="59" t="s">
        <v>242</v>
      </c>
    </row>
    <row r="343" spans="2:13" x14ac:dyDescent="0.25">
      <c r="B343" s="31" t="s">
        <v>255</v>
      </c>
      <c r="C343" s="32"/>
      <c r="D343" s="32"/>
      <c r="E343" s="32"/>
      <c r="F343" s="32"/>
      <c r="G343" s="32"/>
      <c r="H343" s="32"/>
      <c r="I343" s="32"/>
      <c r="J343" s="32"/>
      <c r="K343" s="32"/>
      <c r="L343" s="32"/>
      <c r="M343" s="33"/>
    </row>
    <row r="344" spans="2:13" x14ac:dyDescent="0.25">
      <c r="B344" s="8" t="s">
        <v>119</v>
      </c>
      <c r="C344" s="1" t="s">
        <v>465</v>
      </c>
      <c r="D344" s="2" t="s">
        <v>229</v>
      </c>
      <c r="E344" s="3">
        <f t="shared" ref="E344:E392" ca="1" si="55">MondayfollowingThirdFriday_JunDec</f>
        <v>44368</v>
      </c>
      <c r="F344" s="3">
        <f t="shared" ref="F344:F373" ca="1" si="56">E344-10</f>
        <v>44358</v>
      </c>
      <c r="G344" s="3">
        <f t="shared" ref="G344:G373" ca="1" si="57">E344-4</f>
        <v>44364</v>
      </c>
      <c r="H344" s="2">
        <v>5</v>
      </c>
      <c r="I344" s="2" t="s">
        <v>228</v>
      </c>
      <c r="J344" s="3">
        <f t="shared" ref="J344:J392" ca="1" si="58">MondayfollowingThirdFriday_MarJunSepDec</f>
        <v>44368</v>
      </c>
      <c r="K344" s="3">
        <f t="shared" ref="K344:K373" ca="1" si="59">J344-10</f>
        <v>44358</v>
      </c>
      <c r="L344" s="3">
        <f t="shared" ref="L344:L373" ca="1" si="60">J344-4</f>
        <v>44364</v>
      </c>
      <c r="M344" s="9">
        <v>5</v>
      </c>
    </row>
    <row r="345" spans="2:13" x14ac:dyDescent="0.25">
      <c r="B345" s="8" t="s">
        <v>120</v>
      </c>
      <c r="C345" s="1" t="s">
        <v>466</v>
      </c>
      <c r="D345" s="2" t="s">
        <v>229</v>
      </c>
      <c r="E345" s="3">
        <f t="shared" ca="1" si="55"/>
        <v>44368</v>
      </c>
      <c r="F345" s="3">
        <f t="shared" ca="1" si="56"/>
        <v>44358</v>
      </c>
      <c r="G345" s="3">
        <f t="shared" ca="1" si="57"/>
        <v>44364</v>
      </c>
      <c r="H345" s="2">
        <v>5</v>
      </c>
      <c r="I345" s="2" t="s">
        <v>228</v>
      </c>
      <c r="J345" s="3">
        <f t="shared" ca="1" si="58"/>
        <v>44368</v>
      </c>
      <c r="K345" s="3">
        <f t="shared" ca="1" si="59"/>
        <v>44358</v>
      </c>
      <c r="L345" s="3">
        <f t="shared" ca="1" si="60"/>
        <v>44364</v>
      </c>
      <c r="M345" s="9">
        <v>5</v>
      </c>
    </row>
    <row r="346" spans="2:13" x14ac:dyDescent="0.25">
      <c r="B346" s="8" t="s">
        <v>121</v>
      </c>
      <c r="C346" s="1" t="s">
        <v>467</v>
      </c>
      <c r="D346" s="2" t="s">
        <v>229</v>
      </c>
      <c r="E346" s="3">
        <f t="shared" ca="1" si="55"/>
        <v>44368</v>
      </c>
      <c r="F346" s="3">
        <f t="shared" ca="1" si="56"/>
        <v>44358</v>
      </c>
      <c r="G346" s="3">
        <f t="shared" ca="1" si="57"/>
        <v>44364</v>
      </c>
      <c r="H346" s="2">
        <v>5</v>
      </c>
      <c r="I346" s="2" t="s">
        <v>228</v>
      </c>
      <c r="J346" s="3">
        <f t="shared" ca="1" si="58"/>
        <v>44368</v>
      </c>
      <c r="K346" s="3">
        <f t="shared" ca="1" si="59"/>
        <v>44358</v>
      </c>
      <c r="L346" s="3">
        <f t="shared" ca="1" si="60"/>
        <v>44364</v>
      </c>
      <c r="M346" s="9">
        <v>5</v>
      </c>
    </row>
    <row r="347" spans="2:13" x14ac:dyDescent="0.25">
      <c r="B347" s="8" t="s">
        <v>122</v>
      </c>
      <c r="C347" s="1" t="s">
        <v>468</v>
      </c>
      <c r="D347" s="2" t="s">
        <v>229</v>
      </c>
      <c r="E347" s="3">
        <f t="shared" ca="1" si="55"/>
        <v>44368</v>
      </c>
      <c r="F347" s="3">
        <f t="shared" ca="1" si="56"/>
        <v>44358</v>
      </c>
      <c r="G347" s="3">
        <f t="shared" ca="1" si="57"/>
        <v>44364</v>
      </c>
      <c r="H347" s="2">
        <v>5</v>
      </c>
      <c r="I347" s="2" t="s">
        <v>228</v>
      </c>
      <c r="J347" s="3">
        <f t="shared" ca="1" si="58"/>
        <v>44368</v>
      </c>
      <c r="K347" s="3">
        <f t="shared" ca="1" si="59"/>
        <v>44358</v>
      </c>
      <c r="L347" s="3">
        <f t="shared" ca="1" si="60"/>
        <v>44364</v>
      </c>
      <c r="M347" s="9">
        <v>5</v>
      </c>
    </row>
    <row r="348" spans="2:13" x14ac:dyDescent="0.25">
      <c r="B348" s="8" t="s">
        <v>123</v>
      </c>
      <c r="C348" s="1" t="s">
        <v>469</v>
      </c>
      <c r="D348" s="2" t="s">
        <v>229</v>
      </c>
      <c r="E348" s="3">
        <f t="shared" ca="1" si="55"/>
        <v>44368</v>
      </c>
      <c r="F348" s="3">
        <f t="shared" ca="1" si="56"/>
        <v>44358</v>
      </c>
      <c r="G348" s="3">
        <f t="shared" ca="1" si="57"/>
        <v>44364</v>
      </c>
      <c r="H348" s="2">
        <v>5</v>
      </c>
      <c r="I348" s="2" t="s">
        <v>228</v>
      </c>
      <c r="J348" s="3">
        <f t="shared" ca="1" si="58"/>
        <v>44368</v>
      </c>
      <c r="K348" s="3">
        <f t="shared" ca="1" si="59"/>
        <v>44358</v>
      </c>
      <c r="L348" s="3">
        <f t="shared" ca="1" si="60"/>
        <v>44364</v>
      </c>
      <c r="M348" s="9">
        <v>5</v>
      </c>
    </row>
    <row r="349" spans="2:13" x14ac:dyDescent="0.25">
      <c r="B349" s="8" t="s">
        <v>124</v>
      </c>
      <c r="C349" s="1" t="s">
        <v>470</v>
      </c>
      <c r="D349" s="2" t="s">
        <v>229</v>
      </c>
      <c r="E349" s="3">
        <f t="shared" ca="1" si="55"/>
        <v>44368</v>
      </c>
      <c r="F349" s="3">
        <f t="shared" ca="1" si="56"/>
        <v>44358</v>
      </c>
      <c r="G349" s="3">
        <f t="shared" ca="1" si="57"/>
        <v>44364</v>
      </c>
      <c r="H349" s="2">
        <v>5</v>
      </c>
      <c r="I349" s="2" t="s">
        <v>228</v>
      </c>
      <c r="J349" s="3">
        <f t="shared" ca="1" si="58"/>
        <v>44368</v>
      </c>
      <c r="K349" s="3">
        <f t="shared" ca="1" si="59"/>
        <v>44358</v>
      </c>
      <c r="L349" s="3">
        <f t="shared" ca="1" si="60"/>
        <v>44364</v>
      </c>
      <c r="M349" s="9">
        <v>5</v>
      </c>
    </row>
    <row r="350" spans="2:13" x14ac:dyDescent="0.25">
      <c r="B350" s="8" t="s">
        <v>125</v>
      </c>
      <c r="C350" s="1" t="s">
        <v>471</v>
      </c>
      <c r="D350" s="2" t="s">
        <v>229</v>
      </c>
      <c r="E350" s="3">
        <f t="shared" ca="1" si="55"/>
        <v>44368</v>
      </c>
      <c r="F350" s="3">
        <f t="shared" ca="1" si="56"/>
        <v>44358</v>
      </c>
      <c r="G350" s="3">
        <f t="shared" ca="1" si="57"/>
        <v>44364</v>
      </c>
      <c r="H350" s="2">
        <v>5</v>
      </c>
      <c r="I350" s="2" t="s">
        <v>228</v>
      </c>
      <c r="J350" s="3">
        <f t="shared" ca="1" si="58"/>
        <v>44368</v>
      </c>
      <c r="K350" s="3">
        <f t="shared" ca="1" si="59"/>
        <v>44358</v>
      </c>
      <c r="L350" s="3">
        <f t="shared" ca="1" si="60"/>
        <v>44364</v>
      </c>
      <c r="M350" s="9">
        <v>5</v>
      </c>
    </row>
    <row r="351" spans="2:13" x14ac:dyDescent="0.25">
      <c r="B351" s="8" t="s">
        <v>126</v>
      </c>
      <c r="C351" s="1" t="s">
        <v>472</v>
      </c>
      <c r="D351" s="2" t="s">
        <v>229</v>
      </c>
      <c r="E351" s="3">
        <f t="shared" ca="1" si="55"/>
        <v>44368</v>
      </c>
      <c r="F351" s="3">
        <f t="shared" ca="1" si="56"/>
        <v>44358</v>
      </c>
      <c r="G351" s="3">
        <f t="shared" ca="1" si="57"/>
        <v>44364</v>
      </c>
      <c r="H351" s="2">
        <v>5</v>
      </c>
      <c r="I351" s="2" t="s">
        <v>228</v>
      </c>
      <c r="J351" s="3">
        <f t="shared" ca="1" si="58"/>
        <v>44368</v>
      </c>
      <c r="K351" s="3">
        <f t="shared" ca="1" si="59"/>
        <v>44358</v>
      </c>
      <c r="L351" s="3">
        <f t="shared" ca="1" si="60"/>
        <v>44364</v>
      </c>
      <c r="M351" s="9">
        <v>5</v>
      </c>
    </row>
    <row r="352" spans="2:13" x14ac:dyDescent="0.25">
      <c r="B352" s="8" t="s">
        <v>127</v>
      </c>
      <c r="C352" s="1" t="s">
        <v>473</v>
      </c>
      <c r="D352" s="2" t="s">
        <v>229</v>
      </c>
      <c r="E352" s="3">
        <f t="shared" ca="1" si="55"/>
        <v>44368</v>
      </c>
      <c r="F352" s="3">
        <f t="shared" ca="1" si="56"/>
        <v>44358</v>
      </c>
      <c r="G352" s="3">
        <f t="shared" ca="1" si="57"/>
        <v>44364</v>
      </c>
      <c r="H352" s="2">
        <v>5</v>
      </c>
      <c r="I352" s="2" t="s">
        <v>228</v>
      </c>
      <c r="J352" s="3">
        <f t="shared" ca="1" si="58"/>
        <v>44368</v>
      </c>
      <c r="K352" s="3">
        <f t="shared" ca="1" si="59"/>
        <v>44358</v>
      </c>
      <c r="L352" s="3">
        <f t="shared" ca="1" si="60"/>
        <v>44364</v>
      </c>
      <c r="M352" s="9">
        <v>5</v>
      </c>
    </row>
    <row r="353" spans="2:13" x14ac:dyDescent="0.25">
      <c r="B353" s="8" t="s">
        <v>128</v>
      </c>
      <c r="C353" s="1" t="s">
        <v>474</v>
      </c>
      <c r="D353" s="2" t="s">
        <v>229</v>
      </c>
      <c r="E353" s="3">
        <f t="shared" ca="1" si="55"/>
        <v>44368</v>
      </c>
      <c r="F353" s="3">
        <f t="shared" ca="1" si="56"/>
        <v>44358</v>
      </c>
      <c r="G353" s="3">
        <f t="shared" ca="1" si="57"/>
        <v>44364</v>
      </c>
      <c r="H353" s="2">
        <v>5</v>
      </c>
      <c r="I353" s="2" t="s">
        <v>228</v>
      </c>
      <c r="J353" s="3">
        <f t="shared" ca="1" si="58"/>
        <v>44368</v>
      </c>
      <c r="K353" s="3">
        <f t="shared" ca="1" si="59"/>
        <v>44358</v>
      </c>
      <c r="L353" s="3">
        <f t="shared" ca="1" si="60"/>
        <v>44364</v>
      </c>
      <c r="M353" s="9">
        <v>5</v>
      </c>
    </row>
    <row r="354" spans="2:13" x14ac:dyDescent="0.25">
      <c r="B354" s="8" t="s">
        <v>135</v>
      </c>
      <c r="C354" s="1" t="s">
        <v>475</v>
      </c>
      <c r="D354" s="2" t="s">
        <v>229</v>
      </c>
      <c r="E354" s="3">
        <f t="shared" ca="1" si="55"/>
        <v>44368</v>
      </c>
      <c r="F354" s="3">
        <f t="shared" ca="1" si="56"/>
        <v>44358</v>
      </c>
      <c r="G354" s="3">
        <f t="shared" ca="1" si="57"/>
        <v>44364</v>
      </c>
      <c r="H354" s="2">
        <v>5</v>
      </c>
      <c r="I354" s="2" t="s">
        <v>228</v>
      </c>
      <c r="J354" s="3">
        <f t="shared" ca="1" si="58"/>
        <v>44368</v>
      </c>
      <c r="K354" s="3">
        <f t="shared" ca="1" si="59"/>
        <v>44358</v>
      </c>
      <c r="L354" s="3">
        <f t="shared" ca="1" si="60"/>
        <v>44364</v>
      </c>
      <c r="M354" s="9">
        <v>5</v>
      </c>
    </row>
    <row r="355" spans="2:13" x14ac:dyDescent="0.25">
      <c r="B355" s="8" t="s">
        <v>141</v>
      </c>
      <c r="C355" s="1" t="s">
        <v>476</v>
      </c>
      <c r="D355" s="2" t="s">
        <v>229</v>
      </c>
      <c r="E355" s="3">
        <f t="shared" ca="1" si="55"/>
        <v>44368</v>
      </c>
      <c r="F355" s="3">
        <f t="shared" ca="1" si="56"/>
        <v>44358</v>
      </c>
      <c r="G355" s="3">
        <f t="shared" ca="1" si="57"/>
        <v>44364</v>
      </c>
      <c r="H355" s="2">
        <v>5</v>
      </c>
      <c r="I355" s="2" t="s">
        <v>228</v>
      </c>
      <c r="J355" s="3">
        <f t="shared" ca="1" si="58"/>
        <v>44368</v>
      </c>
      <c r="K355" s="3">
        <f t="shared" ca="1" si="59"/>
        <v>44358</v>
      </c>
      <c r="L355" s="3">
        <f t="shared" ca="1" si="60"/>
        <v>44364</v>
      </c>
      <c r="M355" s="9">
        <v>5</v>
      </c>
    </row>
    <row r="356" spans="2:13" x14ac:dyDescent="0.25">
      <c r="B356" s="8" t="s">
        <v>142</v>
      </c>
      <c r="C356" s="1" t="s">
        <v>477</v>
      </c>
      <c r="D356" s="2" t="s">
        <v>229</v>
      </c>
      <c r="E356" s="3">
        <f t="shared" ca="1" si="55"/>
        <v>44368</v>
      </c>
      <c r="F356" s="3">
        <f t="shared" ca="1" si="56"/>
        <v>44358</v>
      </c>
      <c r="G356" s="3">
        <f t="shared" ca="1" si="57"/>
        <v>44364</v>
      </c>
      <c r="H356" s="2">
        <v>5</v>
      </c>
      <c r="I356" s="2" t="s">
        <v>228</v>
      </c>
      <c r="J356" s="3">
        <f t="shared" ca="1" si="58"/>
        <v>44368</v>
      </c>
      <c r="K356" s="3">
        <f t="shared" ca="1" si="59"/>
        <v>44358</v>
      </c>
      <c r="L356" s="3">
        <f t="shared" ca="1" si="60"/>
        <v>44364</v>
      </c>
      <c r="M356" s="9">
        <v>5</v>
      </c>
    </row>
    <row r="357" spans="2:13" x14ac:dyDescent="0.25">
      <c r="B357" s="8" t="s">
        <v>143</v>
      </c>
      <c r="C357" s="1" t="s">
        <v>478</v>
      </c>
      <c r="D357" s="2" t="s">
        <v>229</v>
      </c>
      <c r="E357" s="3">
        <f t="shared" ca="1" si="55"/>
        <v>44368</v>
      </c>
      <c r="F357" s="3">
        <f t="shared" ca="1" si="56"/>
        <v>44358</v>
      </c>
      <c r="G357" s="3">
        <f t="shared" ca="1" si="57"/>
        <v>44364</v>
      </c>
      <c r="H357" s="2">
        <v>5</v>
      </c>
      <c r="I357" s="2" t="s">
        <v>228</v>
      </c>
      <c r="J357" s="3">
        <f t="shared" ca="1" si="58"/>
        <v>44368</v>
      </c>
      <c r="K357" s="3">
        <f t="shared" ca="1" si="59"/>
        <v>44358</v>
      </c>
      <c r="L357" s="3">
        <f t="shared" ca="1" si="60"/>
        <v>44364</v>
      </c>
      <c r="M357" s="9">
        <v>5</v>
      </c>
    </row>
    <row r="358" spans="2:13" x14ac:dyDescent="0.25">
      <c r="B358" s="8" t="s">
        <v>144</v>
      </c>
      <c r="C358" s="1" t="s">
        <v>479</v>
      </c>
      <c r="D358" s="2" t="s">
        <v>229</v>
      </c>
      <c r="E358" s="3">
        <f t="shared" ca="1" si="55"/>
        <v>44368</v>
      </c>
      <c r="F358" s="3">
        <f t="shared" ca="1" si="56"/>
        <v>44358</v>
      </c>
      <c r="G358" s="3">
        <f t="shared" ca="1" si="57"/>
        <v>44364</v>
      </c>
      <c r="H358" s="2">
        <v>5</v>
      </c>
      <c r="I358" s="2" t="s">
        <v>228</v>
      </c>
      <c r="J358" s="3">
        <f t="shared" ca="1" si="58"/>
        <v>44368</v>
      </c>
      <c r="K358" s="3">
        <f t="shared" ca="1" si="59"/>
        <v>44358</v>
      </c>
      <c r="L358" s="3">
        <f t="shared" ca="1" si="60"/>
        <v>44364</v>
      </c>
      <c r="M358" s="9">
        <v>5</v>
      </c>
    </row>
    <row r="359" spans="2:13" x14ac:dyDescent="0.25">
      <c r="B359" s="8" t="s">
        <v>145</v>
      </c>
      <c r="C359" s="1" t="s">
        <v>480</v>
      </c>
      <c r="D359" s="2" t="s">
        <v>229</v>
      </c>
      <c r="E359" s="3">
        <f t="shared" ca="1" si="55"/>
        <v>44368</v>
      </c>
      <c r="F359" s="3">
        <f t="shared" ca="1" si="56"/>
        <v>44358</v>
      </c>
      <c r="G359" s="3">
        <f t="shared" ca="1" si="57"/>
        <v>44364</v>
      </c>
      <c r="H359" s="2">
        <v>5</v>
      </c>
      <c r="I359" s="2" t="s">
        <v>228</v>
      </c>
      <c r="J359" s="3">
        <f t="shared" ca="1" si="58"/>
        <v>44368</v>
      </c>
      <c r="K359" s="3">
        <f t="shared" ca="1" si="59"/>
        <v>44358</v>
      </c>
      <c r="L359" s="3">
        <f t="shared" ca="1" si="60"/>
        <v>44364</v>
      </c>
      <c r="M359" s="9">
        <v>5</v>
      </c>
    </row>
    <row r="360" spans="2:13" x14ac:dyDescent="0.25">
      <c r="B360" s="8" t="s">
        <v>146</v>
      </c>
      <c r="C360" s="1" t="s">
        <v>481</v>
      </c>
      <c r="D360" s="2" t="s">
        <v>229</v>
      </c>
      <c r="E360" s="3">
        <f t="shared" ca="1" si="55"/>
        <v>44368</v>
      </c>
      <c r="F360" s="3">
        <f t="shared" ca="1" si="56"/>
        <v>44358</v>
      </c>
      <c r="G360" s="3">
        <f t="shared" ca="1" si="57"/>
        <v>44364</v>
      </c>
      <c r="H360" s="2">
        <v>5</v>
      </c>
      <c r="I360" s="2" t="s">
        <v>228</v>
      </c>
      <c r="J360" s="3">
        <f t="shared" ca="1" si="58"/>
        <v>44368</v>
      </c>
      <c r="K360" s="3">
        <f t="shared" ca="1" si="59"/>
        <v>44358</v>
      </c>
      <c r="L360" s="3">
        <f t="shared" ca="1" si="60"/>
        <v>44364</v>
      </c>
      <c r="M360" s="9">
        <v>5</v>
      </c>
    </row>
    <row r="361" spans="2:13" x14ac:dyDescent="0.25">
      <c r="B361" s="8" t="s">
        <v>147</v>
      </c>
      <c r="C361" s="1" t="s">
        <v>482</v>
      </c>
      <c r="D361" s="2" t="s">
        <v>229</v>
      </c>
      <c r="E361" s="3">
        <f t="shared" ca="1" si="55"/>
        <v>44368</v>
      </c>
      <c r="F361" s="3">
        <f t="shared" ca="1" si="56"/>
        <v>44358</v>
      </c>
      <c r="G361" s="3">
        <f t="shared" ca="1" si="57"/>
        <v>44364</v>
      </c>
      <c r="H361" s="2">
        <v>5</v>
      </c>
      <c r="I361" s="2" t="s">
        <v>228</v>
      </c>
      <c r="J361" s="3">
        <f t="shared" ca="1" si="58"/>
        <v>44368</v>
      </c>
      <c r="K361" s="3">
        <f t="shared" ca="1" si="59"/>
        <v>44358</v>
      </c>
      <c r="L361" s="3">
        <f t="shared" ca="1" si="60"/>
        <v>44364</v>
      </c>
      <c r="M361" s="9">
        <v>5</v>
      </c>
    </row>
    <row r="362" spans="2:13" x14ac:dyDescent="0.25">
      <c r="B362" s="8" t="s">
        <v>148</v>
      </c>
      <c r="C362" s="1" t="s">
        <v>483</v>
      </c>
      <c r="D362" s="2" t="s">
        <v>229</v>
      </c>
      <c r="E362" s="3">
        <f t="shared" ca="1" si="55"/>
        <v>44368</v>
      </c>
      <c r="F362" s="3">
        <f t="shared" ca="1" si="56"/>
        <v>44358</v>
      </c>
      <c r="G362" s="3">
        <f t="shared" ca="1" si="57"/>
        <v>44364</v>
      </c>
      <c r="H362" s="2">
        <v>5</v>
      </c>
      <c r="I362" s="2" t="s">
        <v>228</v>
      </c>
      <c r="J362" s="3">
        <f t="shared" ca="1" si="58"/>
        <v>44368</v>
      </c>
      <c r="K362" s="3">
        <f t="shared" ca="1" si="59"/>
        <v>44358</v>
      </c>
      <c r="L362" s="3">
        <f t="shared" ca="1" si="60"/>
        <v>44364</v>
      </c>
      <c r="M362" s="9">
        <v>5</v>
      </c>
    </row>
    <row r="363" spans="2:13" x14ac:dyDescent="0.25">
      <c r="B363" s="8" t="s">
        <v>149</v>
      </c>
      <c r="C363" s="1" t="s">
        <v>484</v>
      </c>
      <c r="D363" s="2" t="s">
        <v>229</v>
      </c>
      <c r="E363" s="3">
        <f t="shared" ca="1" si="55"/>
        <v>44368</v>
      </c>
      <c r="F363" s="3">
        <f t="shared" ca="1" si="56"/>
        <v>44358</v>
      </c>
      <c r="G363" s="3">
        <f t="shared" ca="1" si="57"/>
        <v>44364</v>
      </c>
      <c r="H363" s="2">
        <v>5</v>
      </c>
      <c r="I363" s="2" t="s">
        <v>228</v>
      </c>
      <c r="J363" s="3">
        <f t="shared" ca="1" si="58"/>
        <v>44368</v>
      </c>
      <c r="K363" s="3">
        <f t="shared" ca="1" si="59"/>
        <v>44358</v>
      </c>
      <c r="L363" s="3">
        <f t="shared" ca="1" si="60"/>
        <v>44364</v>
      </c>
      <c r="M363" s="9">
        <v>5</v>
      </c>
    </row>
    <row r="364" spans="2:13" x14ac:dyDescent="0.25">
      <c r="B364" s="8" t="s">
        <v>150</v>
      </c>
      <c r="C364" s="1" t="s">
        <v>485</v>
      </c>
      <c r="D364" s="2" t="s">
        <v>229</v>
      </c>
      <c r="E364" s="3">
        <f t="shared" ca="1" si="55"/>
        <v>44368</v>
      </c>
      <c r="F364" s="3">
        <f t="shared" ca="1" si="56"/>
        <v>44358</v>
      </c>
      <c r="G364" s="3">
        <f t="shared" ca="1" si="57"/>
        <v>44364</v>
      </c>
      <c r="H364" s="2">
        <v>5</v>
      </c>
      <c r="I364" s="2" t="s">
        <v>228</v>
      </c>
      <c r="J364" s="3">
        <f t="shared" ca="1" si="58"/>
        <v>44368</v>
      </c>
      <c r="K364" s="3">
        <f t="shared" ca="1" si="59"/>
        <v>44358</v>
      </c>
      <c r="L364" s="3">
        <f t="shared" ca="1" si="60"/>
        <v>44364</v>
      </c>
      <c r="M364" s="9">
        <v>5</v>
      </c>
    </row>
    <row r="365" spans="2:13" x14ac:dyDescent="0.25">
      <c r="B365" s="8" t="s">
        <v>151</v>
      </c>
      <c r="C365" s="1" t="s">
        <v>486</v>
      </c>
      <c r="D365" s="2" t="s">
        <v>229</v>
      </c>
      <c r="E365" s="3">
        <f t="shared" ca="1" si="55"/>
        <v>44368</v>
      </c>
      <c r="F365" s="3">
        <f t="shared" ca="1" si="56"/>
        <v>44358</v>
      </c>
      <c r="G365" s="3">
        <f t="shared" ca="1" si="57"/>
        <v>44364</v>
      </c>
      <c r="H365" s="2">
        <v>5</v>
      </c>
      <c r="I365" s="2" t="s">
        <v>228</v>
      </c>
      <c r="J365" s="3">
        <f t="shared" ca="1" si="58"/>
        <v>44368</v>
      </c>
      <c r="K365" s="3">
        <f t="shared" ca="1" si="59"/>
        <v>44358</v>
      </c>
      <c r="L365" s="3">
        <f t="shared" ca="1" si="60"/>
        <v>44364</v>
      </c>
      <c r="M365" s="9">
        <v>5</v>
      </c>
    </row>
    <row r="366" spans="2:13" x14ac:dyDescent="0.25">
      <c r="B366" s="8" t="s">
        <v>152</v>
      </c>
      <c r="C366" s="1" t="s">
        <v>487</v>
      </c>
      <c r="D366" s="2" t="s">
        <v>229</v>
      </c>
      <c r="E366" s="3">
        <f t="shared" ca="1" si="55"/>
        <v>44368</v>
      </c>
      <c r="F366" s="3">
        <f t="shared" ca="1" si="56"/>
        <v>44358</v>
      </c>
      <c r="G366" s="3">
        <f t="shared" ca="1" si="57"/>
        <v>44364</v>
      </c>
      <c r="H366" s="2">
        <v>5</v>
      </c>
      <c r="I366" s="2" t="s">
        <v>228</v>
      </c>
      <c r="J366" s="3">
        <f t="shared" ca="1" si="58"/>
        <v>44368</v>
      </c>
      <c r="K366" s="3">
        <f t="shared" ca="1" si="59"/>
        <v>44358</v>
      </c>
      <c r="L366" s="3">
        <f t="shared" ca="1" si="60"/>
        <v>44364</v>
      </c>
      <c r="M366" s="9">
        <v>5</v>
      </c>
    </row>
    <row r="367" spans="2:13" x14ac:dyDescent="0.25">
      <c r="B367" s="8" t="s">
        <v>153</v>
      </c>
      <c r="C367" s="1" t="s">
        <v>488</v>
      </c>
      <c r="D367" s="2" t="s">
        <v>229</v>
      </c>
      <c r="E367" s="3">
        <f t="shared" ca="1" si="55"/>
        <v>44368</v>
      </c>
      <c r="F367" s="3">
        <f t="shared" ca="1" si="56"/>
        <v>44358</v>
      </c>
      <c r="G367" s="3">
        <f t="shared" ca="1" si="57"/>
        <v>44364</v>
      </c>
      <c r="H367" s="2">
        <v>5</v>
      </c>
      <c r="I367" s="2" t="s">
        <v>228</v>
      </c>
      <c r="J367" s="3">
        <f t="shared" ca="1" si="58"/>
        <v>44368</v>
      </c>
      <c r="K367" s="3">
        <f t="shared" ca="1" si="59"/>
        <v>44358</v>
      </c>
      <c r="L367" s="3">
        <f t="shared" ca="1" si="60"/>
        <v>44364</v>
      </c>
      <c r="M367" s="9">
        <v>5</v>
      </c>
    </row>
    <row r="368" spans="2:13" x14ac:dyDescent="0.25">
      <c r="B368" s="8">
        <v>2544509</v>
      </c>
      <c r="C368" s="1" t="s">
        <v>1248</v>
      </c>
      <c r="D368" s="2" t="s">
        <v>229</v>
      </c>
      <c r="E368" s="3">
        <f t="shared" ca="1" si="55"/>
        <v>44368</v>
      </c>
      <c r="F368" s="3">
        <f t="shared" ref="F368" ca="1" si="61">E368-10</f>
        <v>44358</v>
      </c>
      <c r="G368" s="3">
        <f t="shared" ref="G368" ca="1" si="62">E368-4</f>
        <v>44364</v>
      </c>
      <c r="H368" s="2">
        <v>5</v>
      </c>
      <c r="I368" s="2" t="s">
        <v>228</v>
      </c>
      <c r="J368" s="3">
        <f t="shared" ca="1" si="58"/>
        <v>44368</v>
      </c>
      <c r="K368" s="3">
        <f t="shared" ref="K368" ca="1" si="63">J368-10</f>
        <v>44358</v>
      </c>
      <c r="L368" s="3">
        <f t="shared" ref="L368" ca="1" si="64">J368-4</f>
        <v>44364</v>
      </c>
      <c r="M368" s="9">
        <v>5</v>
      </c>
    </row>
    <row r="369" spans="2:13" x14ac:dyDescent="0.25">
      <c r="B369" s="8" t="s">
        <v>154</v>
      </c>
      <c r="C369" s="1" t="s">
        <v>489</v>
      </c>
      <c r="D369" s="2" t="s">
        <v>229</v>
      </c>
      <c r="E369" s="3">
        <f t="shared" ca="1" si="55"/>
        <v>44368</v>
      </c>
      <c r="F369" s="3">
        <f t="shared" ca="1" si="56"/>
        <v>44358</v>
      </c>
      <c r="G369" s="3">
        <f t="shared" ca="1" si="57"/>
        <v>44364</v>
      </c>
      <c r="H369" s="2">
        <v>5</v>
      </c>
      <c r="I369" s="2" t="s">
        <v>228</v>
      </c>
      <c r="J369" s="3">
        <f t="shared" ca="1" si="58"/>
        <v>44368</v>
      </c>
      <c r="K369" s="3">
        <f t="shared" ca="1" si="59"/>
        <v>44358</v>
      </c>
      <c r="L369" s="3">
        <f t="shared" ca="1" si="60"/>
        <v>44364</v>
      </c>
      <c r="M369" s="9">
        <v>5</v>
      </c>
    </row>
    <row r="370" spans="2:13" x14ac:dyDescent="0.25">
      <c r="B370" s="8" t="s">
        <v>155</v>
      </c>
      <c r="C370" s="1" t="s">
        <v>490</v>
      </c>
      <c r="D370" s="2" t="s">
        <v>229</v>
      </c>
      <c r="E370" s="3">
        <f t="shared" ca="1" si="55"/>
        <v>44368</v>
      </c>
      <c r="F370" s="3">
        <f t="shared" ca="1" si="56"/>
        <v>44358</v>
      </c>
      <c r="G370" s="3">
        <f t="shared" ca="1" si="57"/>
        <v>44364</v>
      </c>
      <c r="H370" s="2">
        <v>5</v>
      </c>
      <c r="I370" s="2" t="s">
        <v>228</v>
      </c>
      <c r="J370" s="3">
        <f t="shared" ca="1" si="58"/>
        <v>44368</v>
      </c>
      <c r="K370" s="3">
        <f t="shared" ca="1" si="59"/>
        <v>44358</v>
      </c>
      <c r="L370" s="3">
        <f t="shared" ca="1" si="60"/>
        <v>44364</v>
      </c>
      <c r="M370" s="9">
        <v>5</v>
      </c>
    </row>
    <row r="371" spans="2:13" x14ac:dyDescent="0.25">
      <c r="B371" s="8" t="s">
        <v>156</v>
      </c>
      <c r="C371" s="1" t="s">
        <v>491</v>
      </c>
      <c r="D371" s="2" t="s">
        <v>229</v>
      </c>
      <c r="E371" s="3">
        <f t="shared" ca="1" si="55"/>
        <v>44368</v>
      </c>
      <c r="F371" s="3">
        <f t="shared" ca="1" si="56"/>
        <v>44358</v>
      </c>
      <c r="G371" s="3">
        <f t="shared" ca="1" si="57"/>
        <v>44364</v>
      </c>
      <c r="H371" s="2">
        <v>5</v>
      </c>
      <c r="I371" s="2" t="s">
        <v>228</v>
      </c>
      <c r="J371" s="3">
        <f t="shared" ca="1" si="58"/>
        <v>44368</v>
      </c>
      <c r="K371" s="3">
        <f t="shared" ca="1" si="59"/>
        <v>44358</v>
      </c>
      <c r="L371" s="3">
        <f t="shared" ca="1" si="60"/>
        <v>44364</v>
      </c>
      <c r="M371" s="9">
        <v>5</v>
      </c>
    </row>
    <row r="372" spans="2:13" x14ac:dyDescent="0.25">
      <c r="B372" s="8" t="s">
        <v>157</v>
      </c>
      <c r="C372" s="1" t="s">
        <v>492</v>
      </c>
      <c r="D372" s="2" t="s">
        <v>229</v>
      </c>
      <c r="E372" s="3">
        <f t="shared" ca="1" si="55"/>
        <v>44368</v>
      </c>
      <c r="F372" s="3">
        <f t="shared" ca="1" si="56"/>
        <v>44358</v>
      </c>
      <c r="G372" s="3">
        <f t="shared" ca="1" si="57"/>
        <v>44364</v>
      </c>
      <c r="H372" s="2">
        <v>5</v>
      </c>
      <c r="I372" s="2" t="s">
        <v>228</v>
      </c>
      <c r="J372" s="3">
        <f t="shared" ca="1" si="58"/>
        <v>44368</v>
      </c>
      <c r="K372" s="3">
        <f t="shared" ca="1" si="59"/>
        <v>44358</v>
      </c>
      <c r="L372" s="3">
        <f t="shared" ca="1" si="60"/>
        <v>44364</v>
      </c>
      <c r="M372" s="9">
        <v>5</v>
      </c>
    </row>
    <row r="373" spans="2:13" x14ac:dyDescent="0.25">
      <c r="B373" s="8" t="s">
        <v>159</v>
      </c>
      <c r="C373" s="1" t="s">
        <v>493</v>
      </c>
      <c r="D373" s="2" t="s">
        <v>229</v>
      </c>
      <c r="E373" s="3">
        <f t="shared" ca="1" si="55"/>
        <v>44368</v>
      </c>
      <c r="F373" s="3">
        <f t="shared" ca="1" si="56"/>
        <v>44358</v>
      </c>
      <c r="G373" s="3">
        <f t="shared" ca="1" si="57"/>
        <v>44364</v>
      </c>
      <c r="H373" s="2">
        <v>5</v>
      </c>
      <c r="I373" s="2" t="s">
        <v>228</v>
      </c>
      <c r="J373" s="3">
        <f t="shared" ca="1" si="58"/>
        <v>44368</v>
      </c>
      <c r="K373" s="3">
        <f t="shared" ca="1" si="59"/>
        <v>44358</v>
      </c>
      <c r="L373" s="3">
        <f t="shared" ca="1" si="60"/>
        <v>44364</v>
      </c>
      <c r="M373" s="9">
        <v>5</v>
      </c>
    </row>
    <row r="374" spans="2:13" x14ac:dyDescent="0.25">
      <c r="B374" s="8">
        <v>1410841</v>
      </c>
      <c r="C374" s="1" t="s">
        <v>494</v>
      </c>
      <c r="D374" s="2" t="s">
        <v>229</v>
      </c>
      <c r="E374" s="3">
        <f t="shared" ca="1" si="55"/>
        <v>44368</v>
      </c>
      <c r="F374" s="58" t="s">
        <v>242</v>
      </c>
      <c r="G374" s="3" t="s">
        <v>242</v>
      </c>
      <c r="H374" s="58" t="s">
        <v>242</v>
      </c>
      <c r="I374" s="2" t="s">
        <v>228</v>
      </c>
      <c r="J374" s="3">
        <f t="shared" ca="1" si="58"/>
        <v>44368</v>
      </c>
      <c r="K374" s="58" t="s">
        <v>242</v>
      </c>
      <c r="L374" s="3" t="s">
        <v>242</v>
      </c>
      <c r="M374" s="59" t="s">
        <v>242</v>
      </c>
    </row>
    <row r="375" spans="2:13" x14ac:dyDescent="0.25">
      <c r="B375" s="8" t="s">
        <v>160</v>
      </c>
      <c r="C375" s="1" t="s">
        <v>495</v>
      </c>
      <c r="D375" s="2" t="s">
        <v>229</v>
      </c>
      <c r="E375" s="3">
        <f t="shared" ca="1" si="55"/>
        <v>44368</v>
      </c>
      <c r="F375" s="3">
        <f ca="1">E375-10</f>
        <v>44358</v>
      </c>
      <c r="G375" s="3">
        <f ca="1">E375-4</f>
        <v>44364</v>
      </c>
      <c r="H375" s="2">
        <v>5</v>
      </c>
      <c r="I375" s="2" t="s">
        <v>228</v>
      </c>
      <c r="J375" s="3">
        <f t="shared" ca="1" si="58"/>
        <v>44368</v>
      </c>
      <c r="K375" s="3">
        <f ca="1">J375-10</f>
        <v>44358</v>
      </c>
      <c r="L375" s="3">
        <f ca="1">J375-4</f>
        <v>44364</v>
      </c>
      <c r="M375" s="9">
        <v>5</v>
      </c>
    </row>
    <row r="376" spans="2:13" x14ac:dyDescent="0.25">
      <c r="B376" s="8" t="s">
        <v>161</v>
      </c>
      <c r="C376" s="1" t="s">
        <v>496</v>
      </c>
      <c r="D376" s="2" t="s">
        <v>229</v>
      </c>
      <c r="E376" s="3">
        <f t="shared" ca="1" si="55"/>
        <v>44368</v>
      </c>
      <c r="F376" s="3">
        <f ca="1">E376-10</f>
        <v>44358</v>
      </c>
      <c r="G376" s="3">
        <f ca="1">E376-4</f>
        <v>44364</v>
      </c>
      <c r="H376" s="2">
        <v>5</v>
      </c>
      <c r="I376" s="2" t="s">
        <v>228</v>
      </c>
      <c r="J376" s="3">
        <f t="shared" ca="1" si="58"/>
        <v>44368</v>
      </c>
      <c r="K376" s="3">
        <f ca="1">J376-10</f>
        <v>44358</v>
      </c>
      <c r="L376" s="3">
        <f ca="1">J376-4</f>
        <v>44364</v>
      </c>
      <c r="M376" s="9">
        <v>5</v>
      </c>
    </row>
    <row r="377" spans="2:13" x14ac:dyDescent="0.25">
      <c r="B377" s="8" t="s">
        <v>162</v>
      </c>
      <c r="C377" s="1" t="s">
        <v>497</v>
      </c>
      <c r="D377" s="2" t="s">
        <v>229</v>
      </c>
      <c r="E377" s="3">
        <f t="shared" ca="1" si="55"/>
        <v>44368</v>
      </c>
      <c r="F377" s="3">
        <f ca="1">E377-10</f>
        <v>44358</v>
      </c>
      <c r="G377" s="3">
        <f ca="1">E377-4</f>
        <v>44364</v>
      </c>
      <c r="H377" s="2">
        <v>5</v>
      </c>
      <c r="I377" s="2" t="s">
        <v>228</v>
      </c>
      <c r="J377" s="3">
        <f t="shared" ca="1" si="58"/>
        <v>44368</v>
      </c>
      <c r="K377" s="3">
        <f ca="1">J377-10</f>
        <v>44358</v>
      </c>
      <c r="L377" s="3">
        <f ca="1">J377-4</f>
        <v>44364</v>
      </c>
      <c r="M377" s="9">
        <v>5</v>
      </c>
    </row>
    <row r="378" spans="2:13" x14ac:dyDescent="0.25">
      <c r="B378" s="8" t="s">
        <v>163</v>
      </c>
      <c r="C378" s="1" t="s">
        <v>498</v>
      </c>
      <c r="D378" s="2" t="s">
        <v>229</v>
      </c>
      <c r="E378" s="3">
        <f t="shared" ca="1" si="55"/>
        <v>44368</v>
      </c>
      <c r="F378" s="3">
        <f ca="1">E378-10</f>
        <v>44358</v>
      </c>
      <c r="G378" s="3">
        <f ca="1">E378-4</f>
        <v>44364</v>
      </c>
      <c r="H378" s="2">
        <v>5</v>
      </c>
      <c r="I378" s="2" t="s">
        <v>228</v>
      </c>
      <c r="J378" s="3">
        <f t="shared" ca="1" si="58"/>
        <v>44368</v>
      </c>
      <c r="K378" s="3">
        <f ca="1">J378-10</f>
        <v>44358</v>
      </c>
      <c r="L378" s="3">
        <f ca="1">J378-4</f>
        <v>44364</v>
      </c>
      <c r="M378" s="9">
        <v>5</v>
      </c>
    </row>
    <row r="379" spans="2:13" x14ac:dyDescent="0.25">
      <c r="B379" s="8" t="s">
        <v>190</v>
      </c>
      <c r="C379" s="1" t="s">
        <v>499</v>
      </c>
      <c r="D379" s="2" t="s">
        <v>229</v>
      </c>
      <c r="E379" s="3">
        <f t="shared" ca="1" si="55"/>
        <v>44368</v>
      </c>
      <c r="F379" s="58" t="s">
        <v>242</v>
      </c>
      <c r="G379" s="3" t="s">
        <v>242</v>
      </c>
      <c r="H379" s="58" t="s">
        <v>242</v>
      </c>
      <c r="I379" s="2" t="s">
        <v>228</v>
      </c>
      <c r="J379" s="3">
        <f t="shared" ca="1" si="58"/>
        <v>44368</v>
      </c>
      <c r="K379" s="58" t="s">
        <v>242</v>
      </c>
      <c r="L379" s="3" t="s">
        <v>242</v>
      </c>
      <c r="M379" s="59" t="s">
        <v>242</v>
      </c>
    </row>
    <row r="380" spans="2:13" x14ac:dyDescent="0.25">
      <c r="B380" s="8" t="s">
        <v>164</v>
      </c>
      <c r="C380" s="1" t="s">
        <v>500</v>
      </c>
      <c r="D380" s="2" t="s">
        <v>229</v>
      </c>
      <c r="E380" s="3">
        <f t="shared" ca="1" si="55"/>
        <v>44368</v>
      </c>
      <c r="F380" s="3">
        <f ca="1">E380-10</f>
        <v>44358</v>
      </c>
      <c r="G380" s="3">
        <f ca="1">E380-4</f>
        <v>44364</v>
      </c>
      <c r="H380" s="2">
        <v>5</v>
      </c>
      <c r="I380" s="2" t="s">
        <v>228</v>
      </c>
      <c r="J380" s="3">
        <f t="shared" ca="1" si="58"/>
        <v>44368</v>
      </c>
      <c r="K380" s="3">
        <f ca="1">J380-10</f>
        <v>44358</v>
      </c>
      <c r="L380" s="3">
        <f ca="1">J380-4</f>
        <v>44364</v>
      </c>
      <c r="M380" s="9">
        <v>5</v>
      </c>
    </row>
    <row r="381" spans="2:13" x14ac:dyDescent="0.25">
      <c r="B381" s="8">
        <v>2129627</v>
      </c>
      <c r="C381" s="1" t="s">
        <v>501</v>
      </c>
      <c r="D381" s="2" t="s">
        <v>229</v>
      </c>
      <c r="E381" s="3">
        <f t="shared" ca="1" si="55"/>
        <v>44368</v>
      </c>
      <c r="F381" s="58" t="s">
        <v>242</v>
      </c>
      <c r="G381" s="3" t="s">
        <v>242</v>
      </c>
      <c r="H381" s="58" t="s">
        <v>242</v>
      </c>
      <c r="I381" s="2" t="s">
        <v>228</v>
      </c>
      <c r="J381" s="3">
        <f t="shared" ca="1" si="58"/>
        <v>44368</v>
      </c>
      <c r="K381" s="58" t="s">
        <v>242</v>
      </c>
      <c r="L381" s="3" t="s">
        <v>242</v>
      </c>
      <c r="M381" s="59" t="s">
        <v>242</v>
      </c>
    </row>
    <row r="382" spans="2:13" x14ac:dyDescent="0.25">
      <c r="B382" s="8" t="s">
        <v>165</v>
      </c>
      <c r="C382" s="1" t="s">
        <v>502</v>
      </c>
      <c r="D382" s="2" t="s">
        <v>229</v>
      </c>
      <c r="E382" s="3">
        <f t="shared" ca="1" si="55"/>
        <v>44368</v>
      </c>
      <c r="F382" s="3">
        <f t="shared" ref="F382:F390" ca="1" si="65">E382-10</f>
        <v>44358</v>
      </c>
      <c r="G382" s="3">
        <f t="shared" ref="G382:G390" ca="1" si="66">E382-4</f>
        <v>44364</v>
      </c>
      <c r="H382" s="2">
        <v>5</v>
      </c>
      <c r="I382" s="2" t="s">
        <v>228</v>
      </c>
      <c r="J382" s="3">
        <f t="shared" ca="1" si="58"/>
        <v>44368</v>
      </c>
      <c r="K382" s="3">
        <f t="shared" ref="K382:K390" ca="1" si="67">J382-10</f>
        <v>44358</v>
      </c>
      <c r="L382" s="3">
        <f t="shared" ref="L382:L390" ca="1" si="68">J382-4</f>
        <v>44364</v>
      </c>
      <c r="M382" s="9">
        <v>5</v>
      </c>
    </row>
    <row r="383" spans="2:13" x14ac:dyDescent="0.25">
      <c r="B383" s="8" t="s">
        <v>166</v>
      </c>
      <c r="C383" s="1" t="s">
        <v>503</v>
      </c>
      <c r="D383" s="2" t="s">
        <v>229</v>
      </c>
      <c r="E383" s="3">
        <f t="shared" ca="1" si="55"/>
        <v>44368</v>
      </c>
      <c r="F383" s="3">
        <f t="shared" ca="1" si="65"/>
        <v>44358</v>
      </c>
      <c r="G383" s="3">
        <f t="shared" ca="1" si="66"/>
        <v>44364</v>
      </c>
      <c r="H383" s="2">
        <v>5</v>
      </c>
      <c r="I383" s="2" t="s">
        <v>228</v>
      </c>
      <c r="J383" s="3">
        <f t="shared" ca="1" si="58"/>
        <v>44368</v>
      </c>
      <c r="K383" s="3">
        <f t="shared" ca="1" si="67"/>
        <v>44358</v>
      </c>
      <c r="L383" s="3">
        <f t="shared" ca="1" si="68"/>
        <v>44364</v>
      </c>
      <c r="M383" s="9">
        <v>5</v>
      </c>
    </row>
    <row r="384" spans="2:13" x14ac:dyDescent="0.25">
      <c r="B384" s="8" t="s">
        <v>167</v>
      </c>
      <c r="C384" s="1" t="s">
        <v>504</v>
      </c>
      <c r="D384" s="2" t="s">
        <v>229</v>
      </c>
      <c r="E384" s="3">
        <f t="shared" ca="1" si="55"/>
        <v>44368</v>
      </c>
      <c r="F384" s="3">
        <f t="shared" ca="1" si="65"/>
        <v>44358</v>
      </c>
      <c r="G384" s="3">
        <f t="shared" ca="1" si="66"/>
        <v>44364</v>
      </c>
      <c r="H384" s="2">
        <v>5</v>
      </c>
      <c r="I384" s="2" t="s">
        <v>228</v>
      </c>
      <c r="J384" s="3">
        <f t="shared" ca="1" si="58"/>
        <v>44368</v>
      </c>
      <c r="K384" s="3">
        <f t="shared" ca="1" si="67"/>
        <v>44358</v>
      </c>
      <c r="L384" s="3">
        <f t="shared" ca="1" si="68"/>
        <v>44364</v>
      </c>
      <c r="M384" s="9">
        <v>5</v>
      </c>
    </row>
    <row r="385" spans="2:13" x14ac:dyDescent="0.25">
      <c r="B385" s="8" t="s">
        <v>168</v>
      </c>
      <c r="C385" s="1" t="s">
        <v>505</v>
      </c>
      <c r="D385" s="2" t="s">
        <v>229</v>
      </c>
      <c r="E385" s="3">
        <f t="shared" ca="1" si="55"/>
        <v>44368</v>
      </c>
      <c r="F385" s="3">
        <f t="shared" ca="1" si="65"/>
        <v>44358</v>
      </c>
      <c r="G385" s="3">
        <f t="shared" ca="1" si="66"/>
        <v>44364</v>
      </c>
      <c r="H385" s="2">
        <v>5</v>
      </c>
      <c r="I385" s="2" t="s">
        <v>228</v>
      </c>
      <c r="J385" s="3">
        <f t="shared" ca="1" si="58"/>
        <v>44368</v>
      </c>
      <c r="K385" s="3">
        <f t="shared" ca="1" si="67"/>
        <v>44358</v>
      </c>
      <c r="L385" s="3">
        <f t="shared" ca="1" si="68"/>
        <v>44364</v>
      </c>
      <c r="M385" s="9">
        <v>5</v>
      </c>
    </row>
    <row r="386" spans="2:13" x14ac:dyDescent="0.25">
      <c r="B386" s="8" t="s">
        <v>169</v>
      </c>
      <c r="C386" s="1" t="s">
        <v>506</v>
      </c>
      <c r="D386" s="2" t="s">
        <v>229</v>
      </c>
      <c r="E386" s="3">
        <f t="shared" ca="1" si="55"/>
        <v>44368</v>
      </c>
      <c r="F386" s="3">
        <f t="shared" ca="1" si="65"/>
        <v>44358</v>
      </c>
      <c r="G386" s="3">
        <f t="shared" ca="1" si="66"/>
        <v>44364</v>
      </c>
      <c r="H386" s="2">
        <v>5</v>
      </c>
      <c r="I386" s="2" t="s">
        <v>228</v>
      </c>
      <c r="J386" s="3">
        <f t="shared" ca="1" si="58"/>
        <v>44368</v>
      </c>
      <c r="K386" s="3">
        <f t="shared" ca="1" si="67"/>
        <v>44358</v>
      </c>
      <c r="L386" s="3">
        <f t="shared" ca="1" si="68"/>
        <v>44364</v>
      </c>
      <c r="M386" s="9">
        <v>5</v>
      </c>
    </row>
    <row r="387" spans="2:13" x14ac:dyDescent="0.25">
      <c r="B387" s="8" t="s">
        <v>170</v>
      </c>
      <c r="C387" s="1" t="s">
        <v>507</v>
      </c>
      <c r="D387" s="2" t="s">
        <v>229</v>
      </c>
      <c r="E387" s="3">
        <f t="shared" ca="1" si="55"/>
        <v>44368</v>
      </c>
      <c r="F387" s="3">
        <f t="shared" ca="1" si="65"/>
        <v>44358</v>
      </c>
      <c r="G387" s="3">
        <f t="shared" ca="1" si="66"/>
        <v>44364</v>
      </c>
      <c r="H387" s="2">
        <v>5</v>
      </c>
      <c r="I387" s="2" t="s">
        <v>228</v>
      </c>
      <c r="J387" s="3">
        <f t="shared" ca="1" si="58"/>
        <v>44368</v>
      </c>
      <c r="K387" s="3">
        <f t="shared" ca="1" si="67"/>
        <v>44358</v>
      </c>
      <c r="L387" s="3">
        <f t="shared" ca="1" si="68"/>
        <v>44364</v>
      </c>
      <c r="M387" s="9">
        <v>5</v>
      </c>
    </row>
    <row r="388" spans="2:13" x14ac:dyDescent="0.25">
      <c r="B388" s="8" t="s">
        <v>171</v>
      </c>
      <c r="C388" s="1" t="s">
        <v>508</v>
      </c>
      <c r="D388" s="2" t="s">
        <v>229</v>
      </c>
      <c r="E388" s="3">
        <f t="shared" ca="1" si="55"/>
        <v>44368</v>
      </c>
      <c r="F388" s="3">
        <f t="shared" ca="1" si="65"/>
        <v>44358</v>
      </c>
      <c r="G388" s="3">
        <f t="shared" ca="1" si="66"/>
        <v>44364</v>
      </c>
      <c r="H388" s="2">
        <v>5</v>
      </c>
      <c r="I388" s="2" t="s">
        <v>228</v>
      </c>
      <c r="J388" s="3">
        <f t="shared" ca="1" si="58"/>
        <v>44368</v>
      </c>
      <c r="K388" s="3">
        <f t="shared" ca="1" si="67"/>
        <v>44358</v>
      </c>
      <c r="L388" s="3">
        <f t="shared" ca="1" si="68"/>
        <v>44364</v>
      </c>
      <c r="M388" s="9">
        <v>5</v>
      </c>
    </row>
    <row r="389" spans="2:13" x14ac:dyDescent="0.25">
      <c r="B389" s="8" t="s">
        <v>172</v>
      </c>
      <c r="C389" s="1" t="s">
        <v>509</v>
      </c>
      <c r="D389" s="2" t="s">
        <v>229</v>
      </c>
      <c r="E389" s="3">
        <f t="shared" ca="1" si="55"/>
        <v>44368</v>
      </c>
      <c r="F389" s="3">
        <f t="shared" ca="1" si="65"/>
        <v>44358</v>
      </c>
      <c r="G389" s="3">
        <f t="shared" ca="1" si="66"/>
        <v>44364</v>
      </c>
      <c r="H389" s="2">
        <v>5</v>
      </c>
      <c r="I389" s="2" t="s">
        <v>228</v>
      </c>
      <c r="J389" s="3">
        <f t="shared" ca="1" si="58"/>
        <v>44368</v>
      </c>
      <c r="K389" s="3">
        <f t="shared" ca="1" si="67"/>
        <v>44358</v>
      </c>
      <c r="L389" s="3">
        <f t="shared" ca="1" si="68"/>
        <v>44364</v>
      </c>
      <c r="M389" s="9">
        <v>5</v>
      </c>
    </row>
    <row r="390" spans="2:13" x14ac:dyDescent="0.25">
      <c r="B390" s="8" t="s">
        <v>173</v>
      </c>
      <c r="C390" s="1" t="s">
        <v>510</v>
      </c>
      <c r="D390" s="2" t="s">
        <v>229</v>
      </c>
      <c r="E390" s="3">
        <f t="shared" ca="1" si="55"/>
        <v>44368</v>
      </c>
      <c r="F390" s="3">
        <f t="shared" ca="1" si="65"/>
        <v>44358</v>
      </c>
      <c r="G390" s="3">
        <f t="shared" ca="1" si="66"/>
        <v>44364</v>
      </c>
      <c r="H390" s="2">
        <v>5</v>
      </c>
      <c r="I390" s="2" t="s">
        <v>228</v>
      </c>
      <c r="J390" s="3">
        <f t="shared" ca="1" si="58"/>
        <v>44368</v>
      </c>
      <c r="K390" s="3">
        <f t="shared" ca="1" si="67"/>
        <v>44358</v>
      </c>
      <c r="L390" s="3">
        <f t="shared" ca="1" si="68"/>
        <v>44364</v>
      </c>
      <c r="M390" s="9">
        <v>5</v>
      </c>
    </row>
    <row r="391" spans="2:13" x14ac:dyDescent="0.25">
      <c r="B391" s="8" t="s">
        <v>191</v>
      </c>
      <c r="C391" s="1" t="s">
        <v>511</v>
      </c>
      <c r="D391" s="2" t="s">
        <v>229</v>
      </c>
      <c r="E391" s="3">
        <f t="shared" ca="1" si="55"/>
        <v>44368</v>
      </c>
      <c r="F391" s="58" t="s">
        <v>242</v>
      </c>
      <c r="G391" s="3" t="s">
        <v>242</v>
      </c>
      <c r="H391" s="58" t="s">
        <v>242</v>
      </c>
      <c r="I391" s="2" t="s">
        <v>228</v>
      </c>
      <c r="J391" s="3">
        <f t="shared" ca="1" si="58"/>
        <v>44368</v>
      </c>
      <c r="K391" s="58" t="s">
        <v>242</v>
      </c>
      <c r="L391" s="3" t="s">
        <v>242</v>
      </c>
      <c r="M391" s="59" t="s">
        <v>242</v>
      </c>
    </row>
    <row r="392" spans="2:13" x14ac:dyDescent="0.25">
      <c r="B392" s="8" t="s">
        <v>201</v>
      </c>
      <c r="C392" s="1" t="s">
        <v>900</v>
      </c>
      <c r="D392" s="2" t="s">
        <v>229</v>
      </c>
      <c r="E392" s="3">
        <f t="shared" ca="1" si="55"/>
        <v>44368</v>
      </c>
      <c r="F392" s="3">
        <f ca="1">E392-10</f>
        <v>44358</v>
      </c>
      <c r="G392" s="3">
        <f ca="1">E392-4</f>
        <v>44364</v>
      </c>
      <c r="H392" s="2">
        <v>5</v>
      </c>
      <c r="I392" s="2" t="s">
        <v>228</v>
      </c>
      <c r="J392" s="3">
        <f t="shared" ca="1" si="58"/>
        <v>44368</v>
      </c>
      <c r="K392" s="3">
        <f ca="1">J392-10</f>
        <v>44358</v>
      </c>
      <c r="L392" s="3">
        <f ca="1">J392-4</f>
        <v>44364</v>
      </c>
      <c r="M392" s="9">
        <v>5</v>
      </c>
    </row>
    <row r="393" spans="2:13" x14ac:dyDescent="0.25">
      <c r="B393" s="31" t="s">
        <v>256</v>
      </c>
      <c r="C393" s="32"/>
      <c r="D393" s="32"/>
      <c r="E393" s="32"/>
      <c r="F393" s="32"/>
      <c r="G393" s="32"/>
      <c r="H393" s="32"/>
      <c r="I393" s="32"/>
      <c r="J393" s="32"/>
      <c r="K393" s="32"/>
      <c r="L393" s="32"/>
      <c r="M393" s="33"/>
    </row>
    <row r="394" spans="2:13" x14ac:dyDescent="0.25">
      <c r="B394" s="8">
        <v>1421182</v>
      </c>
      <c r="C394" s="1" t="s">
        <v>512</v>
      </c>
      <c r="D394" s="2" t="s">
        <v>229</v>
      </c>
      <c r="E394" s="3">
        <f t="shared" ref="E394:E428" ca="1" si="69">MondayfollowingThirdFriday_JunDec</f>
        <v>44368</v>
      </c>
      <c r="F394" s="58" t="s">
        <v>242</v>
      </c>
      <c r="G394" s="3" t="s">
        <v>242</v>
      </c>
      <c r="H394" s="58" t="s">
        <v>242</v>
      </c>
      <c r="I394" s="2" t="s">
        <v>228</v>
      </c>
      <c r="J394" s="3">
        <f t="shared" ref="J394:J428" ca="1" si="70">MondayfollowingThirdFriday_MarJunSepDec</f>
        <v>44368</v>
      </c>
      <c r="K394" s="58" t="s">
        <v>242</v>
      </c>
      <c r="L394" s="3" t="s">
        <v>242</v>
      </c>
      <c r="M394" s="59" t="s">
        <v>242</v>
      </c>
    </row>
    <row r="395" spans="2:13" x14ac:dyDescent="0.25">
      <c r="B395" s="8" t="s">
        <v>115</v>
      </c>
      <c r="C395" s="1" t="s">
        <v>513</v>
      </c>
      <c r="D395" s="2" t="s">
        <v>229</v>
      </c>
      <c r="E395" s="3">
        <f t="shared" ca="1" si="69"/>
        <v>44368</v>
      </c>
      <c r="F395" s="3">
        <f ca="1">E395-10</f>
        <v>44358</v>
      </c>
      <c r="G395" s="3">
        <f ca="1">E395-4</f>
        <v>44364</v>
      </c>
      <c r="H395" s="2">
        <v>5</v>
      </c>
      <c r="I395" s="2" t="s">
        <v>228</v>
      </c>
      <c r="J395" s="3">
        <f t="shared" ca="1" si="70"/>
        <v>44368</v>
      </c>
      <c r="K395" s="3">
        <f ca="1">J395-10</f>
        <v>44358</v>
      </c>
      <c r="L395" s="3">
        <f ca="1">J395-4</f>
        <v>44364</v>
      </c>
      <c r="M395" s="9">
        <v>5</v>
      </c>
    </row>
    <row r="396" spans="2:13" x14ac:dyDescent="0.25">
      <c r="B396" s="8" t="s">
        <v>116</v>
      </c>
      <c r="C396" s="1" t="s">
        <v>514</v>
      </c>
      <c r="D396" s="2" t="s">
        <v>229</v>
      </c>
      <c r="E396" s="3">
        <f t="shared" ca="1" si="69"/>
        <v>44368</v>
      </c>
      <c r="F396" s="3">
        <f ca="1">E396-10</f>
        <v>44358</v>
      </c>
      <c r="G396" s="3">
        <f ca="1">E396-4</f>
        <v>44364</v>
      </c>
      <c r="H396" s="2">
        <v>5</v>
      </c>
      <c r="I396" s="2" t="s">
        <v>228</v>
      </c>
      <c r="J396" s="3">
        <f t="shared" ca="1" si="70"/>
        <v>44368</v>
      </c>
      <c r="K396" s="3">
        <f ca="1">J396-10</f>
        <v>44358</v>
      </c>
      <c r="L396" s="3">
        <f ca="1">J396-4</f>
        <v>44364</v>
      </c>
      <c r="M396" s="9">
        <v>5</v>
      </c>
    </row>
    <row r="397" spans="2:13" x14ac:dyDescent="0.25">
      <c r="B397" s="8" t="s">
        <v>117</v>
      </c>
      <c r="C397" s="1" t="s">
        <v>515</v>
      </c>
      <c r="D397" s="2" t="s">
        <v>229</v>
      </c>
      <c r="E397" s="3">
        <f t="shared" ca="1" si="69"/>
        <v>44368</v>
      </c>
      <c r="F397" s="3">
        <f ca="1">E397-10</f>
        <v>44358</v>
      </c>
      <c r="G397" s="3">
        <f ca="1">E397-4</f>
        <v>44364</v>
      </c>
      <c r="H397" s="2">
        <v>5</v>
      </c>
      <c r="I397" s="2" t="s">
        <v>228</v>
      </c>
      <c r="J397" s="3">
        <f t="shared" ca="1" si="70"/>
        <v>44368</v>
      </c>
      <c r="K397" s="3">
        <f ca="1">J397-10</f>
        <v>44358</v>
      </c>
      <c r="L397" s="3">
        <f ca="1">J397-4</f>
        <v>44364</v>
      </c>
      <c r="M397" s="9">
        <v>5</v>
      </c>
    </row>
    <row r="398" spans="2:13" x14ac:dyDescent="0.25">
      <c r="B398" s="8" t="s">
        <v>118</v>
      </c>
      <c r="C398" s="1" t="s">
        <v>516</v>
      </c>
      <c r="D398" s="2" t="s">
        <v>229</v>
      </c>
      <c r="E398" s="3">
        <f t="shared" ca="1" si="69"/>
        <v>44368</v>
      </c>
      <c r="F398" s="3">
        <f ca="1">E398-10</f>
        <v>44358</v>
      </c>
      <c r="G398" s="3">
        <f ca="1">E398-4</f>
        <v>44364</v>
      </c>
      <c r="H398" s="2">
        <v>5</v>
      </c>
      <c r="I398" s="2" t="s">
        <v>228</v>
      </c>
      <c r="J398" s="3">
        <f t="shared" ca="1" si="70"/>
        <v>44368</v>
      </c>
      <c r="K398" s="3">
        <f ca="1">J398-10</f>
        <v>44358</v>
      </c>
      <c r="L398" s="3">
        <f ca="1">J398-4</f>
        <v>44364</v>
      </c>
      <c r="M398" s="9">
        <v>5</v>
      </c>
    </row>
    <row r="399" spans="2:13" x14ac:dyDescent="0.25">
      <c r="B399" s="8">
        <v>1617956</v>
      </c>
      <c r="C399" s="1" t="s">
        <v>517</v>
      </c>
      <c r="D399" s="2" t="s">
        <v>229</v>
      </c>
      <c r="E399" s="3">
        <f t="shared" ca="1" si="69"/>
        <v>44368</v>
      </c>
      <c r="F399" s="58" t="s">
        <v>242</v>
      </c>
      <c r="G399" s="3" t="s">
        <v>242</v>
      </c>
      <c r="H399" s="58" t="s">
        <v>242</v>
      </c>
      <c r="I399" s="2" t="s">
        <v>228</v>
      </c>
      <c r="J399" s="3">
        <f t="shared" ca="1" si="70"/>
        <v>44368</v>
      </c>
      <c r="K399" s="58" t="s">
        <v>242</v>
      </c>
      <c r="L399" s="3" t="s">
        <v>242</v>
      </c>
      <c r="M399" s="59" t="s">
        <v>242</v>
      </c>
    </row>
    <row r="400" spans="2:13" x14ac:dyDescent="0.25">
      <c r="B400" s="8">
        <v>1421183</v>
      </c>
      <c r="C400" s="1" t="s">
        <v>518</v>
      </c>
      <c r="D400" s="2" t="s">
        <v>229</v>
      </c>
      <c r="E400" s="3">
        <f t="shared" ca="1" si="69"/>
        <v>44368</v>
      </c>
      <c r="F400" s="58" t="s">
        <v>242</v>
      </c>
      <c r="G400" s="3" t="s">
        <v>242</v>
      </c>
      <c r="H400" s="58" t="s">
        <v>242</v>
      </c>
      <c r="I400" s="2" t="s">
        <v>228</v>
      </c>
      <c r="J400" s="3">
        <f t="shared" ca="1" si="70"/>
        <v>44368</v>
      </c>
      <c r="K400" s="58" t="s">
        <v>242</v>
      </c>
      <c r="L400" s="3" t="s">
        <v>242</v>
      </c>
      <c r="M400" s="59" t="s">
        <v>242</v>
      </c>
    </row>
    <row r="401" spans="2:13" x14ac:dyDescent="0.25">
      <c r="B401" s="8" t="s">
        <v>129</v>
      </c>
      <c r="C401" s="1" t="s">
        <v>519</v>
      </c>
      <c r="D401" s="2" t="s">
        <v>229</v>
      </c>
      <c r="E401" s="3">
        <f t="shared" ca="1" si="69"/>
        <v>44368</v>
      </c>
      <c r="F401" s="3">
        <f t="shared" ref="F401:F408" ca="1" si="71">E401-10</f>
        <v>44358</v>
      </c>
      <c r="G401" s="3">
        <f t="shared" ref="G401:G408" ca="1" si="72">E401-4</f>
        <v>44364</v>
      </c>
      <c r="H401" s="2">
        <v>5</v>
      </c>
      <c r="I401" s="2" t="s">
        <v>228</v>
      </c>
      <c r="J401" s="3">
        <f t="shared" ca="1" si="70"/>
        <v>44368</v>
      </c>
      <c r="K401" s="3">
        <f t="shared" ref="K401:K408" ca="1" si="73">J401-10</f>
        <v>44358</v>
      </c>
      <c r="L401" s="3">
        <f t="shared" ref="L401:L408" ca="1" si="74">J401-4</f>
        <v>44364</v>
      </c>
      <c r="M401" s="9">
        <v>5</v>
      </c>
    </row>
    <row r="402" spans="2:13" x14ac:dyDescent="0.25">
      <c r="B402" s="8" t="s">
        <v>131</v>
      </c>
      <c r="C402" s="1" t="s">
        <v>520</v>
      </c>
      <c r="D402" s="2" t="s">
        <v>229</v>
      </c>
      <c r="E402" s="3">
        <f t="shared" ca="1" si="69"/>
        <v>44368</v>
      </c>
      <c r="F402" s="3">
        <f t="shared" ca="1" si="71"/>
        <v>44358</v>
      </c>
      <c r="G402" s="3">
        <f t="shared" ca="1" si="72"/>
        <v>44364</v>
      </c>
      <c r="H402" s="2">
        <v>5</v>
      </c>
      <c r="I402" s="2" t="s">
        <v>228</v>
      </c>
      <c r="J402" s="3">
        <f t="shared" ca="1" si="70"/>
        <v>44368</v>
      </c>
      <c r="K402" s="3">
        <f t="shared" ca="1" si="73"/>
        <v>44358</v>
      </c>
      <c r="L402" s="3">
        <f t="shared" ca="1" si="74"/>
        <v>44364</v>
      </c>
      <c r="M402" s="9">
        <v>5</v>
      </c>
    </row>
    <row r="403" spans="2:13" x14ac:dyDescent="0.25">
      <c r="B403" s="8" t="s">
        <v>130</v>
      </c>
      <c r="C403" s="1" t="s">
        <v>521</v>
      </c>
      <c r="D403" s="2" t="s">
        <v>229</v>
      </c>
      <c r="E403" s="3">
        <f t="shared" ca="1" si="69"/>
        <v>44368</v>
      </c>
      <c r="F403" s="3">
        <f t="shared" ca="1" si="71"/>
        <v>44358</v>
      </c>
      <c r="G403" s="3">
        <f t="shared" ca="1" si="72"/>
        <v>44364</v>
      </c>
      <c r="H403" s="2">
        <v>5</v>
      </c>
      <c r="I403" s="2" t="s">
        <v>228</v>
      </c>
      <c r="J403" s="3">
        <f t="shared" ca="1" si="70"/>
        <v>44368</v>
      </c>
      <c r="K403" s="3">
        <f t="shared" ca="1" si="73"/>
        <v>44358</v>
      </c>
      <c r="L403" s="3">
        <f t="shared" ca="1" si="74"/>
        <v>44364</v>
      </c>
      <c r="M403" s="9">
        <v>5</v>
      </c>
    </row>
    <row r="404" spans="2:13" x14ac:dyDescent="0.25">
      <c r="B404" s="8" t="s">
        <v>132</v>
      </c>
      <c r="C404" s="1" t="s">
        <v>522</v>
      </c>
      <c r="D404" s="2" t="s">
        <v>229</v>
      </c>
      <c r="E404" s="3">
        <f t="shared" ca="1" si="69"/>
        <v>44368</v>
      </c>
      <c r="F404" s="3">
        <f t="shared" ca="1" si="71"/>
        <v>44358</v>
      </c>
      <c r="G404" s="3">
        <f t="shared" ca="1" si="72"/>
        <v>44364</v>
      </c>
      <c r="H404" s="2">
        <v>5</v>
      </c>
      <c r="I404" s="2" t="s">
        <v>228</v>
      </c>
      <c r="J404" s="3">
        <f t="shared" ca="1" si="70"/>
        <v>44368</v>
      </c>
      <c r="K404" s="3">
        <f t="shared" ca="1" si="73"/>
        <v>44358</v>
      </c>
      <c r="L404" s="3">
        <f t="shared" ca="1" si="74"/>
        <v>44364</v>
      </c>
      <c r="M404" s="9">
        <v>5</v>
      </c>
    </row>
    <row r="405" spans="2:13" x14ac:dyDescent="0.25">
      <c r="B405" s="8" t="s">
        <v>133</v>
      </c>
      <c r="C405" s="1" t="s">
        <v>523</v>
      </c>
      <c r="D405" s="2" t="s">
        <v>229</v>
      </c>
      <c r="E405" s="3">
        <f t="shared" ca="1" si="69"/>
        <v>44368</v>
      </c>
      <c r="F405" s="3">
        <f t="shared" ca="1" si="71"/>
        <v>44358</v>
      </c>
      <c r="G405" s="3">
        <f t="shared" ca="1" si="72"/>
        <v>44364</v>
      </c>
      <c r="H405" s="2">
        <v>5</v>
      </c>
      <c r="I405" s="2" t="s">
        <v>228</v>
      </c>
      <c r="J405" s="3">
        <f t="shared" ca="1" si="70"/>
        <v>44368</v>
      </c>
      <c r="K405" s="3">
        <f t="shared" ca="1" si="73"/>
        <v>44358</v>
      </c>
      <c r="L405" s="3">
        <f t="shared" ca="1" si="74"/>
        <v>44364</v>
      </c>
      <c r="M405" s="9">
        <v>5</v>
      </c>
    </row>
    <row r="406" spans="2:13" x14ac:dyDescent="0.25">
      <c r="B406" s="8">
        <v>1467016</v>
      </c>
      <c r="C406" s="1" t="s">
        <v>524</v>
      </c>
      <c r="D406" s="2" t="s">
        <v>229</v>
      </c>
      <c r="E406" s="3">
        <f t="shared" ca="1" si="69"/>
        <v>44368</v>
      </c>
      <c r="F406" s="3">
        <f t="shared" ca="1" si="71"/>
        <v>44358</v>
      </c>
      <c r="G406" s="3">
        <f t="shared" ca="1" si="72"/>
        <v>44364</v>
      </c>
      <c r="H406" s="2">
        <v>5</v>
      </c>
      <c r="I406" s="2" t="s">
        <v>228</v>
      </c>
      <c r="J406" s="3">
        <f t="shared" ca="1" si="70"/>
        <v>44368</v>
      </c>
      <c r="K406" s="3">
        <f t="shared" ca="1" si="73"/>
        <v>44358</v>
      </c>
      <c r="L406" s="3">
        <f t="shared" ca="1" si="74"/>
        <v>44364</v>
      </c>
      <c r="M406" s="9">
        <v>5</v>
      </c>
    </row>
    <row r="407" spans="2:13" x14ac:dyDescent="0.25">
      <c r="B407" s="8">
        <v>1357813</v>
      </c>
      <c r="C407" s="1" t="s">
        <v>525</v>
      </c>
      <c r="D407" s="2" t="s">
        <v>229</v>
      </c>
      <c r="E407" s="3">
        <f t="shared" ca="1" si="69"/>
        <v>44368</v>
      </c>
      <c r="F407" s="3">
        <f t="shared" ca="1" si="71"/>
        <v>44358</v>
      </c>
      <c r="G407" s="3">
        <f t="shared" ca="1" si="72"/>
        <v>44364</v>
      </c>
      <c r="H407" s="2">
        <v>5</v>
      </c>
      <c r="I407" s="2" t="s">
        <v>228</v>
      </c>
      <c r="J407" s="3">
        <f t="shared" ca="1" si="70"/>
        <v>44368</v>
      </c>
      <c r="K407" s="3">
        <f t="shared" ca="1" si="73"/>
        <v>44358</v>
      </c>
      <c r="L407" s="3">
        <f t="shared" ca="1" si="74"/>
        <v>44364</v>
      </c>
      <c r="M407" s="9">
        <v>5</v>
      </c>
    </row>
    <row r="408" spans="2:13" x14ac:dyDescent="0.25">
      <c r="B408" s="8" t="s">
        <v>189</v>
      </c>
      <c r="C408" s="1" t="s">
        <v>526</v>
      </c>
      <c r="D408" s="2" t="s">
        <v>229</v>
      </c>
      <c r="E408" s="3">
        <f t="shared" ca="1" si="69"/>
        <v>44368</v>
      </c>
      <c r="F408" s="3">
        <f t="shared" ca="1" si="71"/>
        <v>44358</v>
      </c>
      <c r="G408" s="3">
        <f t="shared" ca="1" si="72"/>
        <v>44364</v>
      </c>
      <c r="H408" s="2">
        <v>5</v>
      </c>
      <c r="I408" s="2" t="s">
        <v>228</v>
      </c>
      <c r="J408" s="3">
        <f t="shared" ca="1" si="70"/>
        <v>44368</v>
      </c>
      <c r="K408" s="3">
        <f t="shared" ca="1" si="73"/>
        <v>44358</v>
      </c>
      <c r="L408" s="3">
        <f t="shared" ca="1" si="74"/>
        <v>44364</v>
      </c>
      <c r="M408" s="9">
        <v>5</v>
      </c>
    </row>
    <row r="409" spans="2:13" x14ac:dyDescent="0.25">
      <c r="B409" s="8" t="s">
        <v>71</v>
      </c>
      <c r="C409" s="1" t="s">
        <v>527</v>
      </c>
      <c r="D409" s="2" t="s">
        <v>229</v>
      </c>
      <c r="E409" s="3">
        <f t="shared" ca="1" si="69"/>
        <v>44368</v>
      </c>
      <c r="F409" s="3">
        <f t="shared" ref="F409:F416" ca="1" si="75">E409-10</f>
        <v>44358</v>
      </c>
      <c r="G409" s="3">
        <f t="shared" ref="G409:G416" ca="1" si="76">E409-4</f>
        <v>44364</v>
      </c>
      <c r="H409" s="2">
        <v>5</v>
      </c>
      <c r="I409" s="2" t="s">
        <v>228</v>
      </c>
      <c r="J409" s="3">
        <f t="shared" ca="1" si="70"/>
        <v>44368</v>
      </c>
      <c r="K409" s="3">
        <f t="shared" ref="K409:K416" ca="1" si="77">J409-10</f>
        <v>44358</v>
      </c>
      <c r="L409" s="3">
        <f t="shared" ref="L409:L416" ca="1" si="78">J409-4</f>
        <v>44364</v>
      </c>
      <c r="M409" s="9">
        <v>5</v>
      </c>
    </row>
    <row r="410" spans="2:13" x14ac:dyDescent="0.25">
      <c r="B410" s="8" t="s">
        <v>134</v>
      </c>
      <c r="C410" s="1" t="s">
        <v>528</v>
      </c>
      <c r="D410" s="2" t="s">
        <v>229</v>
      </c>
      <c r="E410" s="3">
        <f t="shared" ca="1" si="69"/>
        <v>44368</v>
      </c>
      <c r="F410" s="3">
        <f t="shared" ca="1" si="75"/>
        <v>44358</v>
      </c>
      <c r="G410" s="3">
        <f t="shared" ca="1" si="76"/>
        <v>44364</v>
      </c>
      <c r="H410" s="2">
        <v>5</v>
      </c>
      <c r="I410" s="2" t="s">
        <v>228</v>
      </c>
      <c r="J410" s="3">
        <f t="shared" ca="1" si="70"/>
        <v>44368</v>
      </c>
      <c r="K410" s="3">
        <f t="shared" ca="1" si="77"/>
        <v>44358</v>
      </c>
      <c r="L410" s="3">
        <f t="shared" ca="1" si="78"/>
        <v>44364</v>
      </c>
      <c r="M410" s="9">
        <v>5</v>
      </c>
    </row>
    <row r="411" spans="2:13" x14ac:dyDescent="0.25">
      <c r="B411" s="8" t="s">
        <v>136</v>
      </c>
      <c r="C411" s="1" t="s">
        <v>529</v>
      </c>
      <c r="D411" s="2" t="s">
        <v>229</v>
      </c>
      <c r="E411" s="3">
        <f t="shared" ca="1" si="69"/>
        <v>44368</v>
      </c>
      <c r="F411" s="3">
        <f t="shared" ca="1" si="75"/>
        <v>44358</v>
      </c>
      <c r="G411" s="3">
        <f t="shared" ca="1" si="76"/>
        <v>44364</v>
      </c>
      <c r="H411" s="2">
        <v>5</v>
      </c>
      <c r="I411" s="2" t="s">
        <v>228</v>
      </c>
      <c r="J411" s="3">
        <f t="shared" ca="1" si="70"/>
        <v>44368</v>
      </c>
      <c r="K411" s="3">
        <f t="shared" ca="1" si="77"/>
        <v>44358</v>
      </c>
      <c r="L411" s="3">
        <f t="shared" ca="1" si="78"/>
        <v>44364</v>
      </c>
      <c r="M411" s="9">
        <v>5</v>
      </c>
    </row>
    <row r="412" spans="2:13" x14ac:dyDescent="0.25">
      <c r="B412" s="8" t="s">
        <v>137</v>
      </c>
      <c r="C412" s="1" t="s">
        <v>530</v>
      </c>
      <c r="D412" s="2" t="s">
        <v>229</v>
      </c>
      <c r="E412" s="3">
        <f t="shared" ca="1" si="69"/>
        <v>44368</v>
      </c>
      <c r="F412" s="3">
        <f t="shared" ca="1" si="75"/>
        <v>44358</v>
      </c>
      <c r="G412" s="3">
        <f t="shared" ca="1" si="76"/>
        <v>44364</v>
      </c>
      <c r="H412" s="2">
        <v>5</v>
      </c>
      <c r="I412" s="2" t="s">
        <v>228</v>
      </c>
      <c r="J412" s="3">
        <f t="shared" ca="1" si="70"/>
        <v>44368</v>
      </c>
      <c r="K412" s="3">
        <f t="shared" ca="1" si="77"/>
        <v>44358</v>
      </c>
      <c r="L412" s="3">
        <f t="shared" ca="1" si="78"/>
        <v>44364</v>
      </c>
      <c r="M412" s="9">
        <v>5</v>
      </c>
    </row>
    <row r="413" spans="2:13" x14ac:dyDescent="0.25">
      <c r="B413" s="8" t="s">
        <v>138</v>
      </c>
      <c r="C413" s="1" t="s">
        <v>531</v>
      </c>
      <c r="D413" s="2" t="s">
        <v>229</v>
      </c>
      <c r="E413" s="3">
        <f t="shared" ca="1" si="69"/>
        <v>44368</v>
      </c>
      <c r="F413" s="3">
        <f t="shared" ca="1" si="75"/>
        <v>44358</v>
      </c>
      <c r="G413" s="3">
        <f t="shared" ca="1" si="76"/>
        <v>44364</v>
      </c>
      <c r="H413" s="2">
        <v>5</v>
      </c>
      <c r="I413" s="2" t="s">
        <v>228</v>
      </c>
      <c r="J413" s="3">
        <f t="shared" ca="1" si="70"/>
        <v>44368</v>
      </c>
      <c r="K413" s="3">
        <f t="shared" ca="1" si="77"/>
        <v>44358</v>
      </c>
      <c r="L413" s="3">
        <f t="shared" ca="1" si="78"/>
        <v>44364</v>
      </c>
      <c r="M413" s="9">
        <v>5</v>
      </c>
    </row>
    <row r="414" spans="2:13" x14ac:dyDescent="0.25">
      <c r="B414" s="8" t="s">
        <v>72</v>
      </c>
      <c r="C414" s="1" t="s">
        <v>532</v>
      </c>
      <c r="D414" s="2" t="s">
        <v>229</v>
      </c>
      <c r="E414" s="3">
        <f t="shared" ca="1" si="69"/>
        <v>44368</v>
      </c>
      <c r="F414" s="3">
        <f t="shared" ca="1" si="75"/>
        <v>44358</v>
      </c>
      <c r="G414" s="3">
        <f t="shared" ca="1" si="76"/>
        <v>44364</v>
      </c>
      <c r="H414" s="2">
        <v>5</v>
      </c>
      <c r="I414" s="2" t="s">
        <v>228</v>
      </c>
      <c r="J414" s="3">
        <f t="shared" ca="1" si="70"/>
        <v>44368</v>
      </c>
      <c r="K414" s="3">
        <f t="shared" ca="1" si="77"/>
        <v>44358</v>
      </c>
      <c r="L414" s="3">
        <f t="shared" ca="1" si="78"/>
        <v>44364</v>
      </c>
      <c r="M414" s="9">
        <v>5</v>
      </c>
    </row>
    <row r="415" spans="2:13" x14ac:dyDescent="0.25">
      <c r="B415" s="8" t="s">
        <v>139</v>
      </c>
      <c r="C415" s="1" t="s">
        <v>533</v>
      </c>
      <c r="D415" s="2" t="s">
        <v>229</v>
      </c>
      <c r="E415" s="3">
        <f t="shared" ca="1" si="69"/>
        <v>44368</v>
      </c>
      <c r="F415" s="3">
        <f t="shared" ca="1" si="75"/>
        <v>44358</v>
      </c>
      <c r="G415" s="3">
        <f t="shared" ca="1" si="76"/>
        <v>44364</v>
      </c>
      <c r="H415" s="2">
        <v>5</v>
      </c>
      <c r="I415" s="2" t="s">
        <v>228</v>
      </c>
      <c r="J415" s="3">
        <f t="shared" ca="1" si="70"/>
        <v>44368</v>
      </c>
      <c r="K415" s="3">
        <f t="shared" ca="1" si="77"/>
        <v>44358</v>
      </c>
      <c r="L415" s="3">
        <f t="shared" ca="1" si="78"/>
        <v>44364</v>
      </c>
      <c r="M415" s="9">
        <v>5</v>
      </c>
    </row>
    <row r="416" spans="2:13" x14ac:dyDescent="0.25">
      <c r="B416" s="8" t="s">
        <v>140</v>
      </c>
      <c r="C416" s="1" t="s">
        <v>534</v>
      </c>
      <c r="D416" s="2" t="s">
        <v>229</v>
      </c>
      <c r="E416" s="3">
        <f t="shared" ca="1" si="69"/>
        <v>44368</v>
      </c>
      <c r="F416" s="3">
        <f t="shared" ca="1" si="75"/>
        <v>44358</v>
      </c>
      <c r="G416" s="3">
        <f t="shared" ca="1" si="76"/>
        <v>44364</v>
      </c>
      <c r="H416" s="2">
        <v>5</v>
      </c>
      <c r="I416" s="2" t="s">
        <v>228</v>
      </c>
      <c r="J416" s="3">
        <f t="shared" ca="1" si="70"/>
        <v>44368</v>
      </c>
      <c r="K416" s="3">
        <f t="shared" ca="1" si="77"/>
        <v>44358</v>
      </c>
      <c r="L416" s="3">
        <f t="shared" ca="1" si="78"/>
        <v>44364</v>
      </c>
      <c r="M416" s="9">
        <v>5</v>
      </c>
    </row>
    <row r="417" spans="2:13" x14ac:dyDescent="0.25">
      <c r="B417" s="8">
        <v>1389778</v>
      </c>
      <c r="C417" s="1" t="s">
        <v>535</v>
      </c>
      <c r="D417" s="2" t="s">
        <v>229</v>
      </c>
      <c r="E417" s="3">
        <f t="shared" ca="1" si="69"/>
        <v>44368</v>
      </c>
      <c r="F417" s="3">
        <f ca="1">E417-10</f>
        <v>44358</v>
      </c>
      <c r="G417" s="3">
        <f ca="1">E417-4</f>
        <v>44364</v>
      </c>
      <c r="H417" s="56">
        <v>5</v>
      </c>
      <c r="I417" s="2" t="s">
        <v>228</v>
      </c>
      <c r="J417" s="3">
        <f t="shared" ca="1" si="70"/>
        <v>44368</v>
      </c>
      <c r="K417" s="3">
        <f ca="1">J417-10</f>
        <v>44358</v>
      </c>
      <c r="L417" s="3">
        <f ca="1">J417-4</f>
        <v>44364</v>
      </c>
      <c r="M417" s="56">
        <v>5</v>
      </c>
    </row>
    <row r="418" spans="2:13" x14ac:dyDescent="0.25">
      <c r="B418" s="8">
        <v>1389777</v>
      </c>
      <c r="C418" s="1" t="s">
        <v>536</v>
      </c>
      <c r="D418" s="2" t="s">
        <v>229</v>
      </c>
      <c r="E418" s="3">
        <f t="shared" ca="1" si="69"/>
        <v>44368</v>
      </c>
      <c r="F418" s="58" t="s">
        <v>242</v>
      </c>
      <c r="G418" s="3" t="s">
        <v>242</v>
      </c>
      <c r="H418" s="58" t="s">
        <v>242</v>
      </c>
      <c r="I418" s="2" t="s">
        <v>228</v>
      </c>
      <c r="J418" s="3">
        <f t="shared" ca="1" si="70"/>
        <v>44368</v>
      </c>
      <c r="K418" s="58" t="s">
        <v>242</v>
      </c>
      <c r="L418" s="3" t="s">
        <v>242</v>
      </c>
      <c r="M418" s="59" t="s">
        <v>242</v>
      </c>
    </row>
    <row r="419" spans="2:13" x14ac:dyDescent="0.25">
      <c r="B419" s="8">
        <v>1451788</v>
      </c>
      <c r="C419" s="1" t="s">
        <v>537</v>
      </c>
      <c r="D419" s="2" t="s">
        <v>229</v>
      </c>
      <c r="E419" s="3">
        <f t="shared" ca="1" si="69"/>
        <v>44368</v>
      </c>
      <c r="F419" s="58" t="s">
        <v>242</v>
      </c>
      <c r="G419" s="3" t="s">
        <v>242</v>
      </c>
      <c r="H419" s="58" t="s">
        <v>242</v>
      </c>
      <c r="I419" s="2" t="s">
        <v>228</v>
      </c>
      <c r="J419" s="3">
        <f t="shared" ca="1" si="70"/>
        <v>44368</v>
      </c>
      <c r="K419" s="58" t="s">
        <v>242</v>
      </c>
      <c r="L419" s="3" t="s">
        <v>242</v>
      </c>
      <c r="M419" s="59" t="s">
        <v>242</v>
      </c>
    </row>
    <row r="420" spans="2:13" x14ac:dyDescent="0.25">
      <c r="B420" s="8" t="s">
        <v>70</v>
      </c>
      <c r="C420" s="1" t="s">
        <v>538</v>
      </c>
      <c r="D420" s="2" t="s">
        <v>229</v>
      </c>
      <c r="E420" s="3">
        <f t="shared" ca="1" si="69"/>
        <v>44368</v>
      </c>
      <c r="F420" s="3">
        <f ca="1">E420-10</f>
        <v>44358</v>
      </c>
      <c r="G420" s="3">
        <f ca="1">E420-4</f>
        <v>44364</v>
      </c>
      <c r="H420" s="2">
        <v>5</v>
      </c>
      <c r="I420" s="2" t="s">
        <v>228</v>
      </c>
      <c r="J420" s="3">
        <f t="shared" ca="1" si="70"/>
        <v>44368</v>
      </c>
      <c r="K420" s="3">
        <f ca="1">J420-10</f>
        <v>44358</v>
      </c>
      <c r="L420" s="3">
        <f ca="1">J420-4</f>
        <v>44364</v>
      </c>
      <c r="M420" s="9">
        <v>5</v>
      </c>
    </row>
    <row r="421" spans="2:13" x14ac:dyDescent="0.25">
      <c r="B421" s="8" t="s">
        <v>174</v>
      </c>
      <c r="C421" s="1" t="s">
        <v>539</v>
      </c>
      <c r="D421" s="2" t="s">
        <v>229</v>
      </c>
      <c r="E421" s="3">
        <f t="shared" ca="1" si="69"/>
        <v>44368</v>
      </c>
      <c r="F421" s="3">
        <f ca="1">E421-10</f>
        <v>44358</v>
      </c>
      <c r="G421" s="3">
        <f ca="1">E421-4</f>
        <v>44364</v>
      </c>
      <c r="H421" s="2">
        <v>5</v>
      </c>
      <c r="I421" s="2" t="s">
        <v>228</v>
      </c>
      <c r="J421" s="3">
        <f t="shared" ca="1" si="70"/>
        <v>44368</v>
      </c>
      <c r="K421" s="3">
        <f ca="1">J421-10</f>
        <v>44358</v>
      </c>
      <c r="L421" s="3">
        <f ca="1">J421-4</f>
        <v>44364</v>
      </c>
      <c r="M421" s="9">
        <v>5</v>
      </c>
    </row>
    <row r="422" spans="2:13" x14ac:dyDescent="0.25">
      <c r="B422" s="8" t="s">
        <v>158</v>
      </c>
      <c r="C422" s="1" t="s">
        <v>540</v>
      </c>
      <c r="D422" s="2" t="s">
        <v>229</v>
      </c>
      <c r="E422" s="3">
        <f t="shared" ca="1" si="69"/>
        <v>44368</v>
      </c>
      <c r="F422" s="3">
        <f ca="1">E422-10</f>
        <v>44358</v>
      </c>
      <c r="G422" s="3">
        <f ca="1">E422-4</f>
        <v>44364</v>
      </c>
      <c r="H422" s="2">
        <v>5</v>
      </c>
      <c r="I422" s="2" t="s">
        <v>228</v>
      </c>
      <c r="J422" s="3">
        <f t="shared" ca="1" si="70"/>
        <v>44368</v>
      </c>
      <c r="K422" s="3">
        <f ca="1">J422-10</f>
        <v>44358</v>
      </c>
      <c r="L422" s="3">
        <f ca="1">J422-4</f>
        <v>44364</v>
      </c>
      <c r="M422" s="9">
        <v>5</v>
      </c>
    </row>
    <row r="423" spans="2:13" x14ac:dyDescent="0.25">
      <c r="B423" s="8">
        <v>2372933</v>
      </c>
      <c r="C423" s="1" t="s">
        <v>1299</v>
      </c>
      <c r="D423" s="2" t="s">
        <v>229</v>
      </c>
      <c r="E423" s="3">
        <f t="shared" ca="1" si="69"/>
        <v>44368</v>
      </c>
      <c r="F423" s="58" t="s">
        <v>242</v>
      </c>
      <c r="G423" s="3" t="s">
        <v>242</v>
      </c>
      <c r="H423" s="58" t="s">
        <v>242</v>
      </c>
      <c r="I423" s="2" t="s">
        <v>228</v>
      </c>
      <c r="J423" s="3">
        <f t="shared" ca="1" si="70"/>
        <v>44368</v>
      </c>
      <c r="K423" s="58" t="s">
        <v>242</v>
      </c>
      <c r="L423" s="3" t="s">
        <v>242</v>
      </c>
      <c r="M423" s="59" t="s">
        <v>242</v>
      </c>
    </row>
    <row r="424" spans="2:13" x14ac:dyDescent="0.25">
      <c r="B424" s="8">
        <v>2373653</v>
      </c>
      <c r="C424" s="1" t="s">
        <v>1300</v>
      </c>
      <c r="D424" s="2" t="s">
        <v>229</v>
      </c>
      <c r="E424" s="3">
        <f t="shared" ca="1" si="69"/>
        <v>44368</v>
      </c>
      <c r="F424" s="58" t="s">
        <v>242</v>
      </c>
      <c r="G424" s="3" t="s">
        <v>242</v>
      </c>
      <c r="H424" s="58" t="s">
        <v>242</v>
      </c>
      <c r="I424" s="2" t="s">
        <v>228</v>
      </c>
      <c r="J424" s="3">
        <f t="shared" ca="1" si="70"/>
        <v>44368</v>
      </c>
      <c r="K424" s="58" t="s">
        <v>242</v>
      </c>
      <c r="L424" s="3" t="s">
        <v>242</v>
      </c>
      <c r="M424" s="59" t="s">
        <v>242</v>
      </c>
    </row>
    <row r="425" spans="2:13" x14ac:dyDescent="0.25">
      <c r="B425" s="8">
        <v>2373662</v>
      </c>
      <c r="C425" s="1" t="s">
        <v>1301</v>
      </c>
      <c r="D425" s="2" t="s">
        <v>229</v>
      </c>
      <c r="E425" s="3">
        <f t="shared" ca="1" si="69"/>
        <v>44368</v>
      </c>
      <c r="F425" s="58" t="s">
        <v>242</v>
      </c>
      <c r="G425" s="3" t="s">
        <v>242</v>
      </c>
      <c r="H425" s="58" t="s">
        <v>242</v>
      </c>
      <c r="I425" s="2" t="s">
        <v>228</v>
      </c>
      <c r="J425" s="3">
        <f t="shared" ca="1" si="70"/>
        <v>44368</v>
      </c>
      <c r="K425" s="58" t="s">
        <v>242</v>
      </c>
      <c r="L425" s="3" t="s">
        <v>242</v>
      </c>
      <c r="M425" s="59" t="s">
        <v>242</v>
      </c>
    </row>
    <row r="426" spans="2:13" x14ac:dyDescent="0.25">
      <c r="B426" s="8">
        <v>2320327</v>
      </c>
      <c r="C426" s="1" t="s">
        <v>1302</v>
      </c>
      <c r="D426" s="2" t="s">
        <v>229</v>
      </c>
      <c r="E426" s="3">
        <f t="shared" ca="1" si="69"/>
        <v>44368</v>
      </c>
      <c r="F426" s="58" t="s">
        <v>242</v>
      </c>
      <c r="G426" s="3" t="s">
        <v>242</v>
      </c>
      <c r="H426" s="58" t="s">
        <v>242</v>
      </c>
      <c r="I426" s="2" t="s">
        <v>228</v>
      </c>
      <c r="J426" s="3">
        <f t="shared" ca="1" si="70"/>
        <v>44368</v>
      </c>
      <c r="K426" s="58" t="s">
        <v>242</v>
      </c>
      <c r="L426" s="3" t="s">
        <v>242</v>
      </c>
      <c r="M426" s="59" t="s">
        <v>242</v>
      </c>
    </row>
    <row r="427" spans="2:13" x14ac:dyDescent="0.25">
      <c r="B427" s="8">
        <v>2320329</v>
      </c>
      <c r="C427" s="1" t="s">
        <v>1303</v>
      </c>
      <c r="D427" s="2" t="s">
        <v>229</v>
      </c>
      <c r="E427" s="3">
        <f t="shared" ca="1" si="69"/>
        <v>44368</v>
      </c>
      <c r="F427" s="58" t="s">
        <v>242</v>
      </c>
      <c r="G427" s="3" t="s">
        <v>242</v>
      </c>
      <c r="H427" s="58" t="s">
        <v>242</v>
      </c>
      <c r="I427" s="2" t="s">
        <v>228</v>
      </c>
      <c r="J427" s="3">
        <f t="shared" ca="1" si="70"/>
        <v>44368</v>
      </c>
      <c r="K427" s="58" t="s">
        <v>242</v>
      </c>
      <c r="L427" s="3" t="s">
        <v>242</v>
      </c>
      <c r="M427" s="59" t="s">
        <v>242</v>
      </c>
    </row>
    <row r="428" spans="2:13" x14ac:dyDescent="0.25">
      <c r="B428" s="8">
        <v>2320339</v>
      </c>
      <c r="C428" s="1" t="s">
        <v>1304</v>
      </c>
      <c r="D428" s="2" t="s">
        <v>229</v>
      </c>
      <c r="E428" s="3">
        <f t="shared" ca="1" si="69"/>
        <v>44368</v>
      </c>
      <c r="F428" s="58" t="s">
        <v>242</v>
      </c>
      <c r="G428" s="3" t="s">
        <v>242</v>
      </c>
      <c r="H428" s="58" t="s">
        <v>242</v>
      </c>
      <c r="I428" s="2" t="s">
        <v>228</v>
      </c>
      <c r="J428" s="3">
        <f t="shared" ca="1" si="70"/>
        <v>44368</v>
      </c>
      <c r="K428" s="58" t="s">
        <v>242</v>
      </c>
      <c r="L428" s="3" t="s">
        <v>242</v>
      </c>
      <c r="M428" s="59" t="s">
        <v>242</v>
      </c>
    </row>
    <row r="429" spans="2:13" x14ac:dyDescent="0.25">
      <c r="B429" s="8">
        <v>1712622</v>
      </c>
      <c r="C429" s="1" t="s">
        <v>1261</v>
      </c>
      <c r="D429" s="2" t="s">
        <v>228</v>
      </c>
      <c r="E429" s="3">
        <f t="shared" ref="E429" ca="1" si="79">MondayfollowingThirdFriday_MarJunSepDec</f>
        <v>44368</v>
      </c>
      <c r="F429" s="3">
        <f ca="1">E429-10</f>
        <v>44358</v>
      </c>
      <c r="G429" s="3">
        <f ca="1">E429-4</f>
        <v>44364</v>
      </c>
      <c r="H429" s="56">
        <v>5</v>
      </c>
      <c r="I429" s="2" t="s">
        <v>228</v>
      </c>
      <c r="J429" s="3">
        <f t="shared" ref="J429" ca="1" si="80">MondayfollowingThirdFriday_MarJunSepDec</f>
        <v>44368</v>
      </c>
      <c r="K429" s="3">
        <f ca="1">J429-10</f>
        <v>44358</v>
      </c>
      <c r="L429" s="3">
        <f ca="1">J429-4</f>
        <v>44364</v>
      </c>
      <c r="M429" s="56">
        <v>5</v>
      </c>
    </row>
    <row r="430" spans="2:13" x14ac:dyDescent="0.25">
      <c r="B430" s="31" t="s">
        <v>257</v>
      </c>
      <c r="C430" s="32"/>
      <c r="D430" s="32"/>
      <c r="E430" s="32"/>
      <c r="F430" s="32"/>
      <c r="G430" s="32"/>
      <c r="H430" s="32"/>
      <c r="I430" s="32"/>
      <c r="J430" s="32"/>
      <c r="K430" s="32"/>
      <c r="L430" s="32"/>
      <c r="M430" s="33"/>
    </row>
    <row r="431" spans="2:13" x14ac:dyDescent="0.25">
      <c r="B431" s="27">
        <v>2231872</v>
      </c>
      <c r="C431" s="28" t="s">
        <v>1305</v>
      </c>
      <c r="D431" s="2" t="s">
        <v>229</v>
      </c>
      <c r="E431" s="3">
        <f t="shared" ref="E431:E442" ca="1" si="81">MondayfollowingThirdFriday_JunDec</f>
        <v>44368</v>
      </c>
      <c r="F431" s="58" t="s">
        <v>242</v>
      </c>
      <c r="G431" s="3" t="s">
        <v>242</v>
      </c>
      <c r="H431" s="58" t="s">
        <v>242</v>
      </c>
      <c r="I431" s="2" t="s">
        <v>228</v>
      </c>
      <c r="J431" s="3">
        <f t="shared" ref="J431:J442" ca="1" si="82">MondayfollowingThirdFriday_MarJunSepDec</f>
        <v>44368</v>
      </c>
      <c r="K431" s="58" t="s">
        <v>242</v>
      </c>
      <c r="L431" s="3" t="s">
        <v>242</v>
      </c>
      <c r="M431" s="59" t="s">
        <v>242</v>
      </c>
    </row>
    <row r="432" spans="2:13" x14ac:dyDescent="0.25">
      <c r="B432" s="27">
        <v>2231873</v>
      </c>
      <c r="C432" s="28" t="s">
        <v>1306</v>
      </c>
      <c r="D432" s="2" t="s">
        <v>229</v>
      </c>
      <c r="E432" s="3">
        <f t="shared" ca="1" si="81"/>
        <v>44368</v>
      </c>
      <c r="F432" s="58" t="s">
        <v>242</v>
      </c>
      <c r="G432" s="3" t="s">
        <v>242</v>
      </c>
      <c r="H432" s="58" t="s">
        <v>242</v>
      </c>
      <c r="I432" s="2" t="s">
        <v>228</v>
      </c>
      <c r="J432" s="3">
        <f t="shared" ca="1" si="82"/>
        <v>44368</v>
      </c>
      <c r="K432" s="58" t="s">
        <v>242</v>
      </c>
      <c r="L432" s="3" t="s">
        <v>242</v>
      </c>
      <c r="M432" s="59" t="s">
        <v>242</v>
      </c>
    </row>
    <row r="433" spans="2:13" x14ac:dyDescent="0.25">
      <c r="B433" s="27">
        <v>2231874</v>
      </c>
      <c r="C433" s="28" t="s">
        <v>1307</v>
      </c>
      <c r="D433" s="2" t="s">
        <v>229</v>
      </c>
      <c r="E433" s="3">
        <f t="shared" ca="1" si="81"/>
        <v>44368</v>
      </c>
      <c r="F433" s="58" t="s">
        <v>242</v>
      </c>
      <c r="G433" s="3" t="s">
        <v>242</v>
      </c>
      <c r="H433" s="58" t="s">
        <v>242</v>
      </c>
      <c r="I433" s="2" t="s">
        <v>228</v>
      </c>
      <c r="J433" s="3">
        <f t="shared" ca="1" si="82"/>
        <v>44368</v>
      </c>
      <c r="K433" s="58" t="s">
        <v>242</v>
      </c>
      <c r="L433" s="3" t="s">
        <v>242</v>
      </c>
      <c r="M433" s="59" t="s">
        <v>242</v>
      </c>
    </row>
    <row r="434" spans="2:13" x14ac:dyDescent="0.25">
      <c r="B434" s="27">
        <v>2231875</v>
      </c>
      <c r="C434" s="28" t="s">
        <v>1308</v>
      </c>
      <c r="D434" s="2" t="s">
        <v>229</v>
      </c>
      <c r="E434" s="3">
        <f t="shared" ca="1" si="81"/>
        <v>44368</v>
      </c>
      <c r="F434" s="58" t="s">
        <v>242</v>
      </c>
      <c r="G434" s="3" t="s">
        <v>242</v>
      </c>
      <c r="H434" s="58" t="s">
        <v>242</v>
      </c>
      <c r="I434" s="2" t="s">
        <v>228</v>
      </c>
      <c r="J434" s="3">
        <f t="shared" ca="1" si="82"/>
        <v>44368</v>
      </c>
      <c r="K434" s="58" t="s">
        <v>242</v>
      </c>
      <c r="L434" s="3" t="s">
        <v>242</v>
      </c>
      <c r="M434" s="59" t="s">
        <v>242</v>
      </c>
    </row>
    <row r="435" spans="2:13" x14ac:dyDescent="0.25">
      <c r="B435" s="27">
        <v>2231876</v>
      </c>
      <c r="C435" s="28" t="s">
        <v>1309</v>
      </c>
      <c r="D435" s="2" t="s">
        <v>229</v>
      </c>
      <c r="E435" s="3">
        <f t="shared" ca="1" si="81"/>
        <v>44368</v>
      </c>
      <c r="F435" s="58" t="s">
        <v>242</v>
      </c>
      <c r="G435" s="3" t="s">
        <v>242</v>
      </c>
      <c r="H435" s="58" t="s">
        <v>242</v>
      </c>
      <c r="I435" s="2" t="s">
        <v>228</v>
      </c>
      <c r="J435" s="3">
        <f t="shared" ca="1" si="82"/>
        <v>44368</v>
      </c>
      <c r="K435" s="58" t="s">
        <v>242</v>
      </c>
      <c r="L435" s="3" t="s">
        <v>242</v>
      </c>
      <c r="M435" s="59" t="s">
        <v>242</v>
      </c>
    </row>
    <row r="436" spans="2:13" x14ac:dyDescent="0.25">
      <c r="B436" s="27">
        <v>2231877</v>
      </c>
      <c r="C436" s="28" t="s">
        <v>1310</v>
      </c>
      <c r="D436" s="2" t="s">
        <v>229</v>
      </c>
      <c r="E436" s="3">
        <f t="shared" ca="1" si="81"/>
        <v>44368</v>
      </c>
      <c r="F436" s="58" t="s">
        <v>242</v>
      </c>
      <c r="G436" s="3" t="s">
        <v>242</v>
      </c>
      <c r="H436" s="58" t="s">
        <v>242</v>
      </c>
      <c r="I436" s="2" t="s">
        <v>228</v>
      </c>
      <c r="J436" s="3">
        <f t="shared" ca="1" si="82"/>
        <v>44368</v>
      </c>
      <c r="K436" s="58" t="s">
        <v>242</v>
      </c>
      <c r="L436" s="3" t="s">
        <v>242</v>
      </c>
      <c r="M436" s="59" t="s">
        <v>242</v>
      </c>
    </row>
    <row r="437" spans="2:13" x14ac:dyDescent="0.25">
      <c r="B437" s="27">
        <v>2231878</v>
      </c>
      <c r="C437" s="28" t="s">
        <v>1311</v>
      </c>
      <c r="D437" s="2" t="s">
        <v>229</v>
      </c>
      <c r="E437" s="3">
        <f t="shared" ca="1" si="81"/>
        <v>44368</v>
      </c>
      <c r="F437" s="58" t="s">
        <v>242</v>
      </c>
      <c r="G437" s="3" t="s">
        <v>242</v>
      </c>
      <c r="H437" s="58" t="s">
        <v>242</v>
      </c>
      <c r="I437" s="2" t="s">
        <v>228</v>
      </c>
      <c r="J437" s="3">
        <f t="shared" ca="1" si="82"/>
        <v>44368</v>
      </c>
      <c r="K437" s="58" t="s">
        <v>242</v>
      </c>
      <c r="L437" s="3" t="s">
        <v>242</v>
      </c>
      <c r="M437" s="59" t="s">
        <v>242</v>
      </c>
    </row>
    <row r="438" spans="2:13" x14ac:dyDescent="0.25">
      <c r="B438" s="27">
        <v>2231879</v>
      </c>
      <c r="C438" s="28" t="s">
        <v>1312</v>
      </c>
      <c r="D438" s="2" t="s">
        <v>229</v>
      </c>
      <c r="E438" s="3">
        <f t="shared" ca="1" si="81"/>
        <v>44368</v>
      </c>
      <c r="F438" s="58" t="s">
        <v>242</v>
      </c>
      <c r="G438" s="3" t="s">
        <v>242</v>
      </c>
      <c r="H438" s="58" t="s">
        <v>242</v>
      </c>
      <c r="I438" s="2" t="s">
        <v>228</v>
      </c>
      <c r="J438" s="3">
        <f t="shared" ca="1" si="82"/>
        <v>44368</v>
      </c>
      <c r="K438" s="58" t="s">
        <v>242</v>
      </c>
      <c r="L438" s="3" t="s">
        <v>242</v>
      </c>
      <c r="M438" s="59" t="s">
        <v>242</v>
      </c>
    </row>
    <row r="439" spans="2:13" x14ac:dyDescent="0.25">
      <c r="B439" s="27">
        <v>2231880</v>
      </c>
      <c r="C439" s="28" t="s">
        <v>1313</v>
      </c>
      <c r="D439" s="2" t="s">
        <v>229</v>
      </c>
      <c r="E439" s="3">
        <f t="shared" ca="1" si="81"/>
        <v>44368</v>
      </c>
      <c r="F439" s="58" t="s">
        <v>242</v>
      </c>
      <c r="G439" s="3" t="s">
        <v>242</v>
      </c>
      <c r="H439" s="58" t="s">
        <v>242</v>
      </c>
      <c r="I439" s="2" t="s">
        <v>228</v>
      </c>
      <c r="J439" s="3">
        <f t="shared" ca="1" si="82"/>
        <v>44368</v>
      </c>
      <c r="K439" s="58" t="s">
        <v>242</v>
      </c>
      <c r="L439" s="3" t="s">
        <v>242</v>
      </c>
      <c r="M439" s="59" t="s">
        <v>242</v>
      </c>
    </row>
    <row r="440" spans="2:13" x14ac:dyDescent="0.25">
      <c r="B440" s="27">
        <v>2231881</v>
      </c>
      <c r="C440" s="28" t="s">
        <v>1314</v>
      </c>
      <c r="D440" s="2" t="s">
        <v>229</v>
      </c>
      <c r="E440" s="3">
        <f t="shared" ca="1" si="81"/>
        <v>44368</v>
      </c>
      <c r="F440" s="58" t="s">
        <v>242</v>
      </c>
      <c r="G440" s="3" t="s">
        <v>242</v>
      </c>
      <c r="H440" s="58" t="s">
        <v>242</v>
      </c>
      <c r="I440" s="2" t="s">
        <v>228</v>
      </c>
      <c r="J440" s="3">
        <f t="shared" ca="1" si="82"/>
        <v>44368</v>
      </c>
      <c r="K440" s="58" t="s">
        <v>242</v>
      </c>
      <c r="L440" s="3" t="s">
        <v>242</v>
      </c>
      <c r="M440" s="59" t="s">
        <v>242</v>
      </c>
    </row>
    <row r="441" spans="2:13" x14ac:dyDescent="0.25">
      <c r="B441" s="27">
        <v>2231882</v>
      </c>
      <c r="C441" s="28" t="s">
        <v>1315</v>
      </c>
      <c r="D441" s="2" t="s">
        <v>229</v>
      </c>
      <c r="E441" s="3">
        <f t="shared" ca="1" si="81"/>
        <v>44368</v>
      </c>
      <c r="F441" s="58" t="s">
        <v>242</v>
      </c>
      <c r="G441" s="3" t="s">
        <v>242</v>
      </c>
      <c r="H441" s="58" t="s">
        <v>242</v>
      </c>
      <c r="I441" s="2" t="s">
        <v>228</v>
      </c>
      <c r="J441" s="3">
        <f t="shared" ca="1" si="82"/>
        <v>44368</v>
      </c>
      <c r="K441" s="58" t="s">
        <v>242</v>
      </c>
      <c r="L441" s="3" t="s">
        <v>242</v>
      </c>
      <c r="M441" s="59" t="s">
        <v>242</v>
      </c>
    </row>
    <row r="442" spans="2:13" x14ac:dyDescent="0.25">
      <c r="B442" s="27">
        <v>2231883</v>
      </c>
      <c r="C442" s="28" t="s">
        <v>1316</v>
      </c>
      <c r="D442" s="2" t="s">
        <v>229</v>
      </c>
      <c r="E442" s="3">
        <f t="shared" ca="1" si="81"/>
        <v>44368</v>
      </c>
      <c r="F442" s="58" t="s">
        <v>242</v>
      </c>
      <c r="G442" s="3" t="s">
        <v>242</v>
      </c>
      <c r="H442" s="58" t="s">
        <v>242</v>
      </c>
      <c r="I442" s="2" t="s">
        <v>228</v>
      </c>
      <c r="J442" s="3">
        <f t="shared" ca="1" si="82"/>
        <v>44368</v>
      </c>
      <c r="K442" s="58" t="s">
        <v>242</v>
      </c>
      <c r="L442" s="3" t="s">
        <v>242</v>
      </c>
      <c r="M442" s="59" t="s">
        <v>242</v>
      </c>
    </row>
    <row r="443" spans="2:13" x14ac:dyDescent="0.25">
      <c r="B443" s="8">
        <v>1325416</v>
      </c>
      <c r="C443" s="1" t="s">
        <v>541</v>
      </c>
      <c r="D443" s="2" t="s">
        <v>229</v>
      </c>
      <c r="E443" s="3">
        <f t="shared" ref="E443:E474" ca="1" si="83">MondayfollowingThirdFriday_JunDec</f>
        <v>44368</v>
      </c>
      <c r="F443" s="58" t="s">
        <v>242</v>
      </c>
      <c r="G443" s="3" t="s">
        <v>242</v>
      </c>
      <c r="H443" s="58" t="s">
        <v>242</v>
      </c>
      <c r="I443" s="2" t="s">
        <v>228</v>
      </c>
      <c r="J443" s="3">
        <f t="shared" ref="J443:J474" ca="1" si="84">MondayfollowingThirdFriday_MarJunSepDec</f>
        <v>44368</v>
      </c>
      <c r="K443" s="58" t="s">
        <v>242</v>
      </c>
      <c r="L443" s="3" t="s">
        <v>242</v>
      </c>
      <c r="M443" s="59" t="s">
        <v>242</v>
      </c>
    </row>
    <row r="444" spans="2:13" x14ac:dyDescent="0.25">
      <c r="B444" s="8">
        <v>1325417</v>
      </c>
      <c r="C444" s="1" t="s">
        <v>542</v>
      </c>
      <c r="D444" s="2" t="s">
        <v>229</v>
      </c>
      <c r="E444" s="3">
        <f t="shared" ca="1" si="83"/>
        <v>44368</v>
      </c>
      <c r="F444" s="58" t="s">
        <v>242</v>
      </c>
      <c r="G444" s="3" t="s">
        <v>242</v>
      </c>
      <c r="H444" s="58" t="s">
        <v>242</v>
      </c>
      <c r="I444" s="2" t="s">
        <v>228</v>
      </c>
      <c r="J444" s="3">
        <f t="shared" ca="1" si="84"/>
        <v>44368</v>
      </c>
      <c r="K444" s="58" t="s">
        <v>242</v>
      </c>
      <c r="L444" s="3" t="s">
        <v>242</v>
      </c>
      <c r="M444" s="59" t="s">
        <v>242</v>
      </c>
    </row>
    <row r="445" spans="2:13" x14ac:dyDescent="0.25">
      <c r="B445" s="8">
        <v>1325418</v>
      </c>
      <c r="C445" s="1" t="s">
        <v>543</v>
      </c>
      <c r="D445" s="2" t="s">
        <v>229</v>
      </c>
      <c r="E445" s="3">
        <f t="shared" ca="1" si="83"/>
        <v>44368</v>
      </c>
      <c r="F445" s="58" t="s">
        <v>242</v>
      </c>
      <c r="G445" s="3" t="s">
        <v>242</v>
      </c>
      <c r="H445" s="58" t="s">
        <v>242</v>
      </c>
      <c r="I445" s="2" t="s">
        <v>228</v>
      </c>
      <c r="J445" s="3">
        <f t="shared" ca="1" si="84"/>
        <v>44368</v>
      </c>
      <c r="K445" s="58" t="s">
        <v>242</v>
      </c>
      <c r="L445" s="3" t="s">
        <v>242</v>
      </c>
      <c r="M445" s="59" t="s">
        <v>242</v>
      </c>
    </row>
    <row r="446" spans="2:13" x14ac:dyDescent="0.25">
      <c r="B446" s="8">
        <v>1325419</v>
      </c>
      <c r="C446" s="1" t="s">
        <v>544</v>
      </c>
      <c r="D446" s="2" t="s">
        <v>229</v>
      </c>
      <c r="E446" s="3">
        <f t="shared" ca="1" si="83"/>
        <v>44368</v>
      </c>
      <c r="F446" s="58" t="s">
        <v>242</v>
      </c>
      <c r="G446" s="3" t="s">
        <v>242</v>
      </c>
      <c r="H446" s="58" t="s">
        <v>242</v>
      </c>
      <c r="I446" s="2" t="s">
        <v>228</v>
      </c>
      <c r="J446" s="3">
        <f t="shared" ca="1" si="84"/>
        <v>44368</v>
      </c>
      <c r="K446" s="58" t="s">
        <v>242</v>
      </c>
      <c r="L446" s="3" t="s">
        <v>242</v>
      </c>
      <c r="M446" s="59" t="s">
        <v>242</v>
      </c>
    </row>
    <row r="447" spans="2:13" x14ac:dyDescent="0.25">
      <c r="B447" s="8">
        <v>1325420</v>
      </c>
      <c r="C447" s="1" t="s">
        <v>545</v>
      </c>
      <c r="D447" s="2" t="s">
        <v>229</v>
      </c>
      <c r="E447" s="3">
        <f t="shared" ca="1" si="83"/>
        <v>44368</v>
      </c>
      <c r="F447" s="58" t="s">
        <v>242</v>
      </c>
      <c r="G447" s="3" t="s">
        <v>242</v>
      </c>
      <c r="H447" s="58" t="s">
        <v>242</v>
      </c>
      <c r="I447" s="2" t="s">
        <v>228</v>
      </c>
      <c r="J447" s="3">
        <f t="shared" ca="1" si="84"/>
        <v>44368</v>
      </c>
      <c r="K447" s="58" t="s">
        <v>242</v>
      </c>
      <c r="L447" s="3" t="s">
        <v>242</v>
      </c>
      <c r="M447" s="59" t="s">
        <v>242</v>
      </c>
    </row>
    <row r="448" spans="2:13" x14ac:dyDescent="0.25">
      <c r="B448" s="8">
        <v>1325421</v>
      </c>
      <c r="C448" s="1" t="s">
        <v>546</v>
      </c>
      <c r="D448" s="2" t="s">
        <v>229</v>
      </c>
      <c r="E448" s="3">
        <f t="shared" ca="1" si="83"/>
        <v>44368</v>
      </c>
      <c r="F448" s="58" t="s">
        <v>242</v>
      </c>
      <c r="G448" s="3" t="s">
        <v>242</v>
      </c>
      <c r="H448" s="58" t="s">
        <v>242</v>
      </c>
      <c r="I448" s="2" t="s">
        <v>228</v>
      </c>
      <c r="J448" s="3">
        <f t="shared" ca="1" si="84"/>
        <v>44368</v>
      </c>
      <c r="K448" s="58" t="s">
        <v>242</v>
      </c>
      <c r="L448" s="3" t="s">
        <v>242</v>
      </c>
      <c r="M448" s="59" t="s">
        <v>242</v>
      </c>
    </row>
    <row r="449" spans="2:13" x14ac:dyDescent="0.25">
      <c r="B449" s="8">
        <v>1325422</v>
      </c>
      <c r="C449" s="1" t="s">
        <v>547</v>
      </c>
      <c r="D449" s="2" t="s">
        <v>229</v>
      </c>
      <c r="E449" s="3">
        <f t="shared" ca="1" si="83"/>
        <v>44368</v>
      </c>
      <c r="F449" s="58" t="s">
        <v>242</v>
      </c>
      <c r="G449" s="3" t="s">
        <v>242</v>
      </c>
      <c r="H449" s="58" t="s">
        <v>242</v>
      </c>
      <c r="I449" s="2" t="s">
        <v>228</v>
      </c>
      <c r="J449" s="3">
        <f t="shared" ca="1" si="84"/>
        <v>44368</v>
      </c>
      <c r="K449" s="58" t="s">
        <v>242</v>
      </c>
      <c r="L449" s="3" t="s">
        <v>242</v>
      </c>
      <c r="M449" s="59" t="s">
        <v>242</v>
      </c>
    </row>
    <row r="450" spans="2:13" x14ac:dyDescent="0.25">
      <c r="B450" s="8">
        <v>1325423</v>
      </c>
      <c r="C450" s="1" t="s">
        <v>548</v>
      </c>
      <c r="D450" s="2" t="s">
        <v>229</v>
      </c>
      <c r="E450" s="3">
        <f t="shared" ca="1" si="83"/>
        <v>44368</v>
      </c>
      <c r="F450" s="58" t="s">
        <v>242</v>
      </c>
      <c r="G450" s="3" t="s">
        <v>242</v>
      </c>
      <c r="H450" s="58" t="s">
        <v>242</v>
      </c>
      <c r="I450" s="2" t="s">
        <v>228</v>
      </c>
      <c r="J450" s="3">
        <f t="shared" ca="1" si="84"/>
        <v>44368</v>
      </c>
      <c r="K450" s="58" t="s">
        <v>242</v>
      </c>
      <c r="L450" s="3" t="s">
        <v>242</v>
      </c>
      <c r="M450" s="59" t="s">
        <v>242</v>
      </c>
    </row>
    <row r="451" spans="2:13" x14ac:dyDescent="0.25">
      <c r="B451" s="8">
        <v>1325424</v>
      </c>
      <c r="C451" s="1" t="s">
        <v>549</v>
      </c>
      <c r="D451" s="2" t="s">
        <v>229</v>
      </c>
      <c r="E451" s="3">
        <f t="shared" ca="1" si="83"/>
        <v>44368</v>
      </c>
      <c r="F451" s="58" t="s">
        <v>242</v>
      </c>
      <c r="G451" s="3" t="s">
        <v>242</v>
      </c>
      <c r="H451" s="58" t="s">
        <v>242</v>
      </c>
      <c r="I451" s="2" t="s">
        <v>228</v>
      </c>
      <c r="J451" s="3">
        <f t="shared" ca="1" si="84"/>
        <v>44368</v>
      </c>
      <c r="K451" s="58" t="s">
        <v>242</v>
      </c>
      <c r="L451" s="3" t="s">
        <v>242</v>
      </c>
      <c r="M451" s="59" t="s">
        <v>242</v>
      </c>
    </row>
    <row r="452" spans="2:13" x14ac:dyDescent="0.25">
      <c r="B452" s="8">
        <v>1325425</v>
      </c>
      <c r="C452" s="1" t="s">
        <v>550</v>
      </c>
      <c r="D452" s="2" t="s">
        <v>229</v>
      </c>
      <c r="E452" s="3">
        <f t="shared" ca="1" si="83"/>
        <v>44368</v>
      </c>
      <c r="F452" s="58" t="s">
        <v>242</v>
      </c>
      <c r="G452" s="3" t="s">
        <v>242</v>
      </c>
      <c r="H452" s="58" t="s">
        <v>242</v>
      </c>
      <c r="I452" s="2" t="s">
        <v>228</v>
      </c>
      <c r="J452" s="3">
        <f t="shared" ca="1" si="84"/>
        <v>44368</v>
      </c>
      <c r="K452" s="58" t="s">
        <v>242</v>
      </c>
      <c r="L452" s="3" t="s">
        <v>242</v>
      </c>
      <c r="M452" s="59" t="s">
        <v>242</v>
      </c>
    </row>
    <row r="453" spans="2:13" x14ac:dyDescent="0.25">
      <c r="B453" s="8">
        <v>1325426</v>
      </c>
      <c r="C453" s="1" t="s">
        <v>551</v>
      </c>
      <c r="D453" s="2" t="s">
        <v>229</v>
      </c>
      <c r="E453" s="3">
        <f t="shared" ca="1" si="83"/>
        <v>44368</v>
      </c>
      <c r="F453" s="58" t="s">
        <v>242</v>
      </c>
      <c r="G453" s="3" t="s">
        <v>242</v>
      </c>
      <c r="H453" s="58" t="s">
        <v>242</v>
      </c>
      <c r="I453" s="2" t="s">
        <v>228</v>
      </c>
      <c r="J453" s="3">
        <f t="shared" ca="1" si="84"/>
        <v>44368</v>
      </c>
      <c r="K453" s="58" t="s">
        <v>242</v>
      </c>
      <c r="L453" s="3" t="s">
        <v>242</v>
      </c>
      <c r="M453" s="59" t="s">
        <v>242</v>
      </c>
    </row>
    <row r="454" spans="2:13" x14ac:dyDescent="0.25">
      <c r="B454" s="8">
        <v>1421185</v>
      </c>
      <c r="C454" s="1" t="s">
        <v>552</v>
      </c>
      <c r="D454" s="2" t="s">
        <v>229</v>
      </c>
      <c r="E454" s="3">
        <f t="shared" ca="1" si="83"/>
        <v>44368</v>
      </c>
      <c r="F454" s="58" t="s">
        <v>242</v>
      </c>
      <c r="G454" s="3" t="s">
        <v>242</v>
      </c>
      <c r="H454" s="58" t="s">
        <v>242</v>
      </c>
      <c r="I454" s="2" t="s">
        <v>228</v>
      </c>
      <c r="J454" s="3">
        <f t="shared" ca="1" si="84"/>
        <v>44368</v>
      </c>
      <c r="K454" s="58" t="s">
        <v>242</v>
      </c>
      <c r="L454" s="3" t="s">
        <v>242</v>
      </c>
      <c r="M454" s="59" t="s">
        <v>242</v>
      </c>
    </row>
    <row r="455" spans="2:13" x14ac:dyDescent="0.25">
      <c r="B455" s="8">
        <v>1357796</v>
      </c>
      <c r="C455" s="1" t="s">
        <v>553</v>
      </c>
      <c r="D455" s="2" t="s">
        <v>229</v>
      </c>
      <c r="E455" s="3">
        <f t="shared" ca="1" si="83"/>
        <v>44368</v>
      </c>
      <c r="F455" s="58" t="s">
        <v>242</v>
      </c>
      <c r="G455" s="3" t="s">
        <v>242</v>
      </c>
      <c r="H455" s="58" t="s">
        <v>242</v>
      </c>
      <c r="I455" s="2" t="s">
        <v>228</v>
      </c>
      <c r="J455" s="3">
        <f t="shared" ca="1" si="84"/>
        <v>44368</v>
      </c>
      <c r="K455" s="58" t="s">
        <v>242</v>
      </c>
      <c r="L455" s="3" t="s">
        <v>242</v>
      </c>
      <c r="M455" s="59" t="s">
        <v>242</v>
      </c>
    </row>
    <row r="456" spans="2:13" x14ac:dyDescent="0.25">
      <c r="B456" s="8">
        <v>1325438</v>
      </c>
      <c r="C456" s="1" t="s">
        <v>554</v>
      </c>
      <c r="D456" s="2" t="s">
        <v>229</v>
      </c>
      <c r="E456" s="3">
        <f t="shared" ca="1" si="83"/>
        <v>44368</v>
      </c>
      <c r="F456" s="58" t="s">
        <v>242</v>
      </c>
      <c r="G456" s="3" t="s">
        <v>242</v>
      </c>
      <c r="H456" s="58" t="s">
        <v>242</v>
      </c>
      <c r="I456" s="2" t="s">
        <v>228</v>
      </c>
      <c r="J456" s="3">
        <f t="shared" ca="1" si="84"/>
        <v>44368</v>
      </c>
      <c r="K456" s="58" t="s">
        <v>242</v>
      </c>
      <c r="L456" s="3" t="s">
        <v>242</v>
      </c>
      <c r="M456" s="59" t="s">
        <v>242</v>
      </c>
    </row>
    <row r="457" spans="2:13" x14ac:dyDescent="0.25">
      <c r="B457" s="8">
        <v>1325439</v>
      </c>
      <c r="C457" s="1" t="s">
        <v>555</v>
      </c>
      <c r="D457" s="2" t="s">
        <v>229</v>
      </c>
      <c r="E457" s="3">
        <f t="shared" ca="1" si="83"/>
        <v>44368</v>
      </c>
      <c r="F457" s="58" t="s">
        <v>242</v>
      </c>
      <c r="G457" s="3" t="s">
        <v>242</v>
      </c>
      <c r="H457" s="58" t="s">
        <v>242</v>
      </c>
      <c r="I457" s="2" t="s">
        <v>228</v>
      </c>
      <c r="J457" s="3">
        <f t="shared" ca="1" si="84"/>
        <v>44368</v>
      </c>
      <c r="K457" s="58" t="s">
        <v>242</v>
      </c>
      <c r="L457" s="3" t="s">
        <v>242</v>
      </c>
      <c r="M457" s="59" t="s">
        <v>242</v>
      </c>
    </row>
    <row r="458" spans="2:13" x14ac:dyDescent="0.25">
      <c r="B458" s="8">
        <v>1325440</v>
      </c>
      <c r="C458" s="1" t="s">
        <v>556</v>
      </c>
      <c r="D458" s="2" t="s">
        <v>229</v>
      </c>
      <c r="E458" s="3">
        <f t="shared" ca="1" si="83"/>
        <v>44368</v>
      </c>
      <c r="F458" s="58" t="s">
        <v>242</v>
      </c>
      <c r="G458" s="3" t="s">
        <v>242</v>
      </c>
      <c r="H458" s="58" t="s">
        <v>242</v>
      </c>
      <c r="I458" s="2" t="s">
        <v>228</v>
      </c>
      <c r="J458" s="3">
        <f t="shared" ca="1" si="84"/>
        <v>44368</v>
      </c>
      <c r="K458" s="58" t="s">
        <v>242</v>
      </c>
      <c r="L458" s="3" t="s">
        <v>242</v>
      </c>
      <c r="M458" s="59" t="s">
        <v>242</v>
      </c>
    </row>
    <row r="459" spans="2:13" x14ac:dyDescent="0.25">
      <c r="B459" s="8">
        <v>1325441</v>
      </c>
      <c r="C459" s="1" t="s">
        <v>557</v>
      </c>
      <c r="D459" s="2" t="s">
        <v>229</v>
      </c>
      <c r="E459" s="3">
        <f t="shared" ca="1" si="83"/>
        <v>44368</v>
      </c>
      <c r="F459" s="58" t="s">
        <v>242</v>
      </c>
      <c r="G459" s="3" t="s">
        <v>242</v>
      </c>
      <c r="H459" s="58" t="s">
        <v>242</v>
      </c>
      <c r="I459" s="2" t="s">
        <v>228</v>
      </c>
      <c r="J459" s="3">
        <f t="shared" ca="1" si="84"/>
        <v>44368</v>
      </c>
      <c r="K459" s="58" t="s">
        <v>242</v>
      </c>
      <c r="L459" s="3" t="s">
        <v>242</v>
      </c>
      <c r="M459" s="59" t="s">
        <v>242</v>
      </c>
    </row>
    <row r="460" spans="2:13" x14ac:dyDescent="0.25">
      <c r="B460" s="8">
        <v>1752770</v>
      </c>
      <c r="C460" s="1" t="s">
        <v>558</v>
      </c>
      <c r="D460" s="2" t="s">
        <v>229</v>
      </c>
      <c r="E460" s="3">
        <f t="shared" ca="1" si="83"/>
        <v>44368</v>
      </c>
      <c r="F460" s="3">
        <f ca="1">E460-10</f>
        <v>44358</v>
      </c>
      <c r="G460" s="3">
        <f ca="1">E460-4</f>
        <v>44364</v>
      </c>
      <c r="H460" s="2">
        <v>5</v>
      </c>
      <c r="I460" s="2" t="s">
        <v>228</v>
      </c>
      <c r="J460" s="3">
        <f t="shared" ca="1" si="84"/>
        <v>44368</v>
      </c>
      <c r="K460" s="3">
        <f ca="1">J460-10</f>
        <v>44358</v>
      </c>
      <c r="L460" s="3">
        <f ca="1">J460-4</f>
        <v>44364</v>
      </c>
      <c r="M460" s="9">
        <v>5</v>
      </c>
    </row>
    <row r="461" spans="2:13" x14ac:dyDescent="0.25">
      <c r="B461" s="8">
        <v>1325442</v>
      </c>
      <c r="C461" s="1" t="s">
        <v>559</v>
      </c>
      <c r="D461" s="2" t="s">
        <v>229</v>
      </c>
      <c r="E461" s="3">
        <f t="shared" ca="1" si="83"/>
        <v>44368</v>
      </c>
      <c r="F461" s="3">
        <f ca="1">E461-10</f>
        <v>44358</v>
      </c>
      <c r="G461" s="3">
        <f ca="1">E461-4</f>
        <v>44364</v>
      </c>
      <c r="H461" s="2">
        <v>5</v>
      </c>
      <c r="I461" s="2" t="s">
        <v>228</v>
      </c>
      <c r="J461" s="3">
        <f t="shared" ca="1" si="84"/>
        <v>44368</v>
      </c>
      <c r="K461" s="3">
        <f ca="1">J461-10</f>
        <v>44358</v>
      </c>
      <c r="L461" s="3">
        <f ca="1">J461-4</f>
        <v>44364</v>
      </c>
      <c r="M461" s="9">
        <v>5</v>
      </c>
    </row>
    <row r="462" spans="2:13" x14ac:dyDescent="0.25">
      <c r="B462" s="8">
        <v>1325427</v>
      </c>
      <c r="C462" s="1" t="s">
        <v>560</v>
      </c>
      <c r="D462" s="2" t="s">
        <v>229</v>
      </c>
      <c r="E462" s="3">
        <f t="shared" ca="1" si="83"/>
        <v>44368</v>
      </c>
      <c r="F462" s="58" t="s">
        <v>242</v>
      </c>
      <c r="G462" s="3" t="s">
        <v>242</v>
      </c>
      <c r="H462" s="58" t="s">
        <v>242</v>
      </c>
      <c r="I462" s="2" t="s">
        <v>228</v>
      </c>
      <c r="J462" s="3">
        <f t="shared" ca="1" si="84"/>
        <v>44368</v>
      </c>
      <c r="K462" s="58" t="s">
        <v>242</v>
      </c>
      <c r="L462" s="3" t="s">
        <v>242</v>
      </c>
      <c r="M462" s="59" t="s">
        <v>242</v>
      </c>
    </row>
    <row r="463" spans="2:13" x14ac:dyDescent="0.25">
      <c r="B463" s="8">
        <v>1325428</v>
      </c>
      <c r="C463" s="1" t="s">
        <v>561</v>
      </c>
      <c r="D463" s="2" t="s">
        <v>229</v>
      </c>
      <c r="E463" s="3">
        <f t="shared" ca="1" si="83"/>
        <v>44368</v>
      </c>
      <c r="F463" s="58" t="s">
        <v>242</v>
      </c>
      <c r="G463" s="3" t="s">
        <v>242</v>
      </c>
      <c r="H463" s="58" t="s">
        <v>242</v>
      </c>
      <c r="I463" s="2" t="s">
        <v>228</v>
      </c>
      <c r="J463" s="3">
        <f t="shared" ca="1" si="84"/>
        <v>44368</v>
      </c>
      <c r="K463" s="58" t="s">
        <v>242</v>
      </c>
      <c r="L463" s="3" t="s">
        <v>242</v>
      </c>
      <c r="M463" s="59" t="s">
        <v>242</v>
      </c>
    </row>
    <row r="464" spans="2:13" x14ac:dyDescent="0.25">
      <c r="B464" s="8">
        <v>1325429</v>
      </c>
      <c r="C464" s="1" t="s">
        <v>562</v>
      </c>
      <c r="D464" s="2" t="s">
        <v>229</v>
      </c>
      <c r="E464" s="3">
        <f t="shared" ca="1" si="83"/>
        <v>44368</v>
      </c>
      <c r="F464" s="58" t="s">
        <v>242</v>
      </c>
      <c r="G464" s="3" t="s">
        <v>242</v>
      </c>
      <c r="H464" s="58" t="s">
        <v>242</v>
      </c>
      <c r="I464" s="2" t="s">
        <v>228</v>
      </c>
      <c r="J464" s="3">
        <f t="shared" ca="1" si="84"/>
        <v>44368</v>
      </c>
      <c r="K464" s="58" t="s">
        <v>242</v>
      </c>
      <c r="L464" s="3" t="s">
        <v>242</v>
      </c>
      <c r="M464" s="59" t="s">
        <v>242</v>
      </c>
    </row>
    <row r="465" spans="2:13" x14ac:dyDescent="0.25">
      <c r="B465" s="8">
        <v>1325430</v>
      </c>
      <c r="C465" s="1" t="s">
        <v>563</v>
      </c>
      <c r="D465" s="2" t="s">
        <v>229</v>
      </c>
      <c r="E465" s="3">
        <f t="shared" ca="1" si="83"/>
        <v>44368</v>
      </c>
      <c r="F465" s="58" t="s">
        <v>242</v>
      </c>
      <c r="G465" s="3" t="s">
        <v>242</v>
      </c>
      <c r="H465" s="58" t="s">
        <v>242</v>
      </c>
      <c r="I465" s="2" t="s">
        <v>228</v>
      </c>
      <c r="J465" s="3">
        <f t="shared" ca="1" si="84"/>
        <v>44368</v>
      </c>
      <c r="K465" s="58" t="s">
        <v>242</v>
      </c>
      <c r="L465" s="3" t="s">
        <v>242</v>
      </c>
      <c r="M465" s="59" t="s">
        <v>242</v>
      </c>
    </row>
    <row r="466" spans="2:13" x14ac:dyDescent="0.25">
      <c r="B466" s="8">
        <v>1325431</v>
      </c>
      <c r="C466" s="1" t="s">
        <v>564</v>
      </c>
      <c r="D466" s="2" t="s">
        <v>229</v>
      </c>
      <c r="E466" s="3">
        <f t="shared" ca="1" si="83"/>
        <v>44368</v>
      </c>
      <c r="F466" s="58" t="s">
        <v>242</v>
      </c>
      <c r="G466" s="3" t="s">
        <v>242</v>
      </c>
      <c r="H466" s="58" t="s">
        <v>242</v>
      </c>
      <c r="I466" s="2" t="s">
        <v>228</v>
      </c>
      <c r="J466" s="3">
        <f t="shared" ca="1" si="84"/>
        <v>44368</v>
      </c>
      <c r="K466" s="58" t="s">
        <v>242</v>
      </c>
      <c r="L466" s="3" t="s">
        <v>242</v>
      </c>
      <c r="M466" s="59" t="s">
        <v>242</v>
      </c>
    </row>
    <row r="467" spans="2:13" x14ac:dyDescent="0.25">
      <c r="B467" s="8">
        <v>1325432</v>
      </c>
      <c r="C467" s="1" t="s">
        <v>565</v>
      </c>
      <c r="D467" s="2" t="s">
        <v>229</v>
      </c>
      <c r="E467" s="3">
        <f t="shared" ca="1" si="83"/>
        <v>44368</v>
      </c>
      <c r="F467" s="58" t="s">
        <v>242</v>
      </c>
      <c r="G467" s="3" t="s">
        <v>242</v>
      </c>
      <c r="H467" s="58" t="s">
        <v>242</v>
      </c>
      <c r="I467" s="2" t="s">
        <v>228</v>
      </c>
      <c r="J467" s="3">
        <f t="shared" ca="1" si="84"/>
        <v>44368</v>
      </c>
      <c r="K467" s="58" t="s">
        <v>242</v>
      </c>
      <c r="L467" s="3" t="s">
        <v>242</v>
      </c>
      <c r="M467" s="59" t="s">
        <v>242</v>
      </c>
    </row>
    <row r="468" spans="2:13" x14ac:dyDescent="0.25">
      <c r="B468" s="8">
        <v>1325433</v>
      </c>
      <c r="C468" s="1" t="s">
        <v>566</v>
      </c>
      <c r="D468" s="2" t="s">
        <v>229</v>
      </c>
      <c r="E468" s="3">
        <f t="shared" ca="1" si="83"/>
        <v>44368</v>
      </c>
      <c r="F468" s="58" t="s">
        <v>242</v>
      </c>
      <c r="G468" s="3" t="s">
        <v>242</v>
      </c>
      <c r="H468" s="58" t="s">
        <v>242</v>
      </c>
      <c r="I468" s="2" t="s">
        <v>228</v>
      </c>
      <c r="J468" s="3">
        <f t="shared" ca="1" si="84"/>
        <v>44368</v>
      </c>
      <c r="K468" s="58" t="s">
        <v>242</v>
      </c>
      <c r="L468" s="3" t="s">
        <v>242</v>
      </c>
      <c r="M468" s="59" t="s">
        <v>242</v>
      </c>
    </row>
    <row r="469" spans="2:13" x14ac:dyDescent="0.25">
      <c r="B469" s="8">
        <v>1325434</v>
      </c>
      <c r="C469" s="1" t="s">
        <v>567</v>
      </c>
      <c r="D469" s="2" t="s">
        <v>229</v>
      </c>
      <c r="E469" s="3">
        <f t="shared" ca="1" si="83"/>
        <v>44368</v>
      </c>
      <c r="F469" s="58" t="s">
        <v>242</v>
      </c>
      <c r="G469" s="3" t="s">
        <v>242</v>
      </c>
      <c r="H469" s="58" t="s">
        <v>242</v>
      </c>
      <c r="I469" s="2" t="s">
        <v>228</v>
      </c>
      <c r="J469" s="3">
        <f t="shared" ca="1" si="84"/>
        <v>44368</v>
      </c>
      <c r="K469" s="58" t="s">
        <v>242</v>
      </c>
      <c r="L469" s="3" t="s">
        <v>242</v>
      </c>
      <c r="M469" s="59" t="s">
        <v>242</v>
      </c>
    </row>
    <row r="470" spans="2:13" x14ac:dyDescent="0.25">
      <c r="B470" s="8">
        <v>1325435</v>
      </c>
      <c r="C470" s="1" t="s">
        <v>568</v>
      </c>
      <c r="D470" s="2" t="s">
        <v>229</v>
      </c>
      <c r="E470" s="3">
        <f t="shared" ca="1" si="83"/>
        <v>44368</v>
      </c>
      <c r="F470" s="58" t="s">
        <v>242</v>
      </c>
      <c r="G470" s="3" t="s">
        <v>242</v>
      </c>
      <c r="H470" s="58" t="s">
        <v>242</v>
      </c>
      <c r="I470" s="2" t="s">
        <v>228</v>
      </c>
      <c r="J470" s="3">
        <f t="shared" ca="1" si="84"/>
        <v>44368</v>
      </c>
      <c r="K470" s="58" t="s">
        <v>242</v>
      </c>
      <c r="L470" s="3" t="s">
        <v>242</v>
      </c>
      <c r="M470" s="59" t="s">
        <v>242</v>
      </c>
    </row>
    <row r="471" spans="2:13" x14ac:dyDescent="0.25">
      <c r="B471" s="8">
        <v>1325436</v>
      </c>
      <c r="C471" s="1" t="s">
        <v>569</v>
      </c>
      <c r="D471" s="2" t="s">
        <v>229</v>
      </c>
      <c r="E471" s="3">
        <f t="shared" ca="1" si="83"/>
        <v>44368</v>
      </c>
      <c r="F471" s="58" t="s">
        <v>242</v>
      </c>
      <c r="G471" s="3" t="s">
        <v>242</v>
      </c>
      <c r="H471" s="58" t="s">
        <v>242</v>
      </c>
      <c r="I471" s="2" t="s">
        <v>228</v>
      </c>
      <c r="J471" s="3">
        <f t="shared" ca="1" si="84"/>
        <v>44368</v>
      </c>
      <c r="K471" s="58" t="s">
        <v>242</v>
      </c>
      <c r="L471" s="3" t="s">
        <v>242</v>
      </c>
      <c r="M471" s="59" t="s">
        <v>242</v>
      </c>
    </row>
    <row r="472" spans="2:13" x14ac:dyDescent="0.25">
      <c r="B472" s="8">
        <v>1325437</v>
      </c>
      <c r="C472" s="1" t="s">
        <v>570</v>
      </c>
      <c r="D472" s="2" t="s">
        <v>229</v>
      </c>
      <c r="E472" s="3">
        <f t="shared" ca="1" si="83"/>
        <v>44368</v>
      </c>
      <c r="F472" s="58" t="s">
        <v>242</v>
      </c>
      <c r="G472" s="3" t="s">
        <v>242</v>
      </c>
      <c r="H472" s="58" t="s">
        <v>242</v>
      </c>
      <c r="I472" s="2" t="s">
        <v>228</v>
      </c>
      <c r="J472" s="3">
        <f t="shared" ca="1" si="84"/>
        <v>44368</v>
      </c>
      <c r="K472" s="58" t="s">
        <v>242</v>
      </c>
      <c r="L472" s="3" t="s">
        <v>242</v>
      </c>
      <c r="M472" s="59" t="s">
        <v>242</v>
      </c>
    </row>
    <row r="473" spans="2:13" x14ac:dyDescent="0.25">
      <c r="B473" s="8">
        <v>1357806</v>
      </c>
      <c r="C473" s="1" t="s">
        <v>571</v>
      </c>
      <c r="D473" s="2" t="s">
        <v>229</v>
      </c>
      <c r="E473" s="3">
        <f t="shared" ca="1" si="83"/>
        <v>44368</v>
      </c>
      <c r="F473" s="58" t="s">
        <v>242</v>
      </c>
      <c r="G473" s="3" t="s">
        <v>242</v>
      </c>
      <c r="H473" s="58" t="s">
        <v>242</v>
      </c>
      <c r="I473" s="2" t="s">
        <v>228</v>
      </c>
      <c r="J473" s="3">
        <f t="shared" ca="1" si="84"/>
        <v>44368</v>
      </c>
      <c r="K473" s="58" t="s">
        <v>242</v>
      </c>
      <c r="L473" s="3" t="s">
        <v>242</v>
      </c>
      <c r="M473" s="59" t="s">
        <v>242</v>
      </c>
    </row>
    <row r="474" spans="2:13" x14ac:dyDescent="0.25">
      <c r="B474" s="8">
        <v>1325443</v>
      </c>
      <c r="C474" s="1" t="s">
        <v>572</v>
      </c>
      <c r="D474" s="2" t="s">
        <v>229</v>
      </c>
      <c r="E474" s="3">
        <f t="shared" ca="1" si="83"/>
        <v>44368</v>
      </c>
      <c r="F474" s="58" t="s">
        <v>242</v>
      </c>
      <c r="G474" s="3" t="s">
        <v>242</v>
      </c>
      <c r="H474" s="58" t="s">
        <v>242</v>
      </c>
      <c r="I474" s="2" t="s">
        <v>228</v>
      </c>
      <c r="J474" s="3">
        <f t="shared" ca="1" si="84"/>
        <v>44368</v>
      </c>
      <c r="K474" s="58" t="s">
        <v>242</v>
      </c>
      <c r="L474" s="3" t="s">
        <v>242</v>
      </c>
      <c r="M474" s="59" t="s">
        <v>242</v>
      </c>
    </row>
    <row r="475" spans="2:13" x14ac:dyDescent="0.25">
      <c r="B475" s="8">
        <v>1325444</v>
      </c>
      <c r="C475" s="1" t="s">
        <v>573</v>
      </c>
      <c r="D475" s="2" t="s">
        <v>229</v>
      </c>
      <c r="E475" s="3">
        <f t="shared" ref="E475:E506" ca="1" si="85">MondayfollowingThirdFriday_JunDec</f>
        <v>44368</v>
      </c>
      <c r="F475" s="58" t="s">
        <v>242</v>
      </c>
      <c r="G475" s="3" t="s">
        <v>242</v>
      </c>
      <c r="H475" s="58" t="s">
        <v>242</v>
      </c>
      <c r="I475" s="2" t="s">
        <v>228</v>
      </c>
      <c r="J475" s="3">
        <f t="shared" ref="J475:J506" ca="1" si="86">MondayfollowingThirdFriday_MarJunSepDec</f>
        <v>44368</v>
      </c>
      <c r="K475" s="58" t="s">
        <v>242</v>
      </c>
      <c r="L475" s="3" t="s">
        <v>242</v>
      </c>
      <c r="M475" s="59" t="s">
        <v>242</v>
      </c>
    </row>
    <row r="476" spans="2:13" x14ac:dyDescent="0.25">
      <c r="B476" s="8">
        <v>1325445</v>
      </c>
      <c r="C476" s="1" t="s">
        <v>574</v>
      </c>
      <c r="D476" s="2" t="s">
        <v>229</v>
      </c>
      <c r="E476" s="3">
        <f t="shared" ca="1" si="85"/>
        <v>44368</v>
      </c>
      <c r="F476" s="3">
        <f ca="1">E476-10</f>
        <v>44358</v>
      </c>
      <c r="G476" s="3">
        <f ca="1">E476-4</f>
        <v>44364</v>
      </c>
      <c r="H476" s="2">
        <v>5</v>
      </c>
      <c r="I476" s="2" t="s">
        <v>228</v>
      </c>
      <c r="J476" s="3">
        <f t="shared" ca="1" si="86"/>
        <v>44368</v>
      </c>
      <c r="K476" s="3">
        <f ca="1">J476-10</f>
        <v>44358</v>
      </c>
      <c r="L476" s="3">
        <f ca="1">J476-4</f>
        <v>44364</v>
      </c>
      <c r="M476" s="9">
        <v>5</v>
      </c>
    </row>
    <row r="477" spans="2:13" x14ac:dyDescent="0.25">
      <c r="B477" s="8">
        <v>1325446</v>
      </c>
      <c r="C477" s="1" t="s">
        <v>575</v>
      </c>
      <c r="D477" s="2" t="s">
        <v>229</v>
      </c>
      <c r="E477" s="3">
        <f t="shared" ca="1" si="85"/>
        <v>44368</v>
      </c>
      <c r="F477" s="58" t="s">
        <v>242</v>
      </c>
      <c r="G477" s="3" t="s">
        <v>242</v>
      </c>
      <c r="H477" s="58" t="s">
        <v>242</v>
      </c>
      <c r="I477" s="2" t="s">
        <v>228</v>
      </c>
      <c r="J477" s="3">
        <f t="shared" ca="1" si="86"/>
        <v>44368</v>
      </c>
      <c r="K477" s="58" t="s">
        <v>242</v>
      </c>
      <c r="L477" s="3" t="s">
        <v>242</v>
      </c>
      <c r="M477" s="59" t="s">
        <v>242</v>
      </c>
    </row>
    <row r="478" spans="2:13" x14ac:dyDescent="0.25">
      <c r="B478" s="8">
        <v>1357811</v>
      </c>
      <c r="C478" s="1" t="s">
        <v>576</v>
      </c>
      <c r="D478" s="2" t="s">
        <v>229</v>
      </c>
      <c r="E478" s="3">
        <f t="shared" ca="1" si="85"/>
        <v>44368</v>
      </c>
      <c r="F478" s="58" t="s">
        <v>242</v>
      </c>
      <c r="G478" s="3" t="s">
        <v>242</v>
      </c>
      <c r="H478" s="58" t="s">
        <v>242</v>
      </c>
      <c r="I478" s="2" t="s">
        <v>228</v>
      </c>
      <c r="J478" s="3">
        <f t="shared" ca="1" si="86"/>
        <v>44368</v>
      </c>
      <c r="K478" s="58" t="s">
        <v>242</v>
      </c>
      <c r="L478" s="3" t="s">
        <v>242</v>
      </c>
      <c r="M478" s="59" t="s">
        <v>242</v>
      </c>
    </row>
    <row r="479" spans="2:13" x14ac:dyDescent="0.25">
      <c r="B479" s="8">
        <v>1325447</v>
      </c>
      <c r="C479" s="1" t="s">
        <v>577</v>
      </c>
      <c r="D479" s="2" t="s">
        <v>229</v>
      </c>
      <c r="E479" s="3">
        <f t="shared" ca="1" si="85"/>
        <v>44368</v>
      </c>
      <c r="F479" s="58" t="s">
        <v>242</v>
      </c>
      <c r="G479" s="3" t="s">
        <v>242</v>
      </c>
      <c r="H479" s="58" t="s">
        <v>242</v>
      </c>
      <c r="I479" s="2" t="s">
        <v>228</v>
      </c>
      <c r="J479" s="3">
        <f t="shared" ca="1" si="86"/>
        <v>44368</v>
      </c>
      <c r="K479" s="58" t="s">
        <v>242</v>
      </c>
      <c r="L479" s="3" t="s">
        <v>242</v>
      </c>
      <c r="M479" s="59" t="s">
        <v>242</v>
      </c>
    </row>
    <row r="480" spans="2:13" x14ac:dyDescent="0.25">
      <c r="B480" s="8">
        <v>1325448</v>
      </c>
      <c r="C480" s="1" t="s">
        <v>578</v>
      </c>
      <c r="D480" s="2" t="s">
        <v>229</v>
      </c>
      <c r="E480" s="3">
        <f t="shared" ca="1" si="85"/>
        <v>44368</v>
      </c>
      <c r="F480" s="3">
        <f ca="1">E480-10</f>
        <v>44358</v>
      </c>
      <c r="G480" s="3">
        <f ca="1">E480-4</f>
        <v>44364</v>
      </c>
      <c r="H480" s="2">
        <v>5</v>
      </c>
      <c r="I480" s="2" t="s">
        <v>228</v>
      </c>
      <c r="J480" s="3">
        <f t="shared" ca="1" si="86"/>
        <v>44368</v>
      </c>
      <c r="K480" s="3">
        <f ca="1">J480-10</f>
        <v>44358</v>
      </c>
      <c r="L480" s="3">
        <f ca="1">J480-4</f>
        <v>44364</v>
      </c>
      <c r="M480" s="9">
        <v>5</v>
      </c>
    </row>
    <row r="481" spans="2:13" x14ac:dyDescent="0.25">
      <c r="B481" s="8">
        <v>1325449</v>
      </c>
      <c r="C481" s="1" t="s">
        <v>579</v>
      </c>
      <c r="D481" s="2" t="s">
        <v>229</v>
      </c>
      <c r="E481" s="3">
        <f t="shared" ca="1" si="85"/>
        <v>44368</v>
      </c>
      <c r="F481" s="58" t="s">
        <v>242</v>
      </c>
      <c r="G481" s="3" t="s">
        <v>242</v>
      </c>
      <c r="H481" s="58" t="s">
        <v>242</v>
      </c>
      <c r="I481" s="2" t="s">
        <v>228</v>
      </c>
      <c r="J481" s="3">
        <f t="shared" ca="1" si="86"/>
        <v>44368</v>
      </c>
      <c r="K481" s="58" t="s">
        <v>242</v>
      </c>
      <c r="L481" s="3" t="s">
        <v>242</v>
      </c>
      <c r="M481" s="59" t="s">
        <v>242</v>
      </c>
    </row>
    <row r="482" spans="2:13" x14ac:dyDescent="0.25">
      <c r="B482" s="8">
        <v>1325450</v>
      </c>
      <c r="C482" s="1" t="s">
        <v>580</v>
      </c>
      <c r="D482" s="2" t="s">
        <v>229</v>
      </c>
      <c r="E482" s="3">
        <f t="shared" ca="1" si="85"/>
        <v>44368</v>
      </c>
      <c r="F482" s="58" t="s">
        <v>242</v>
      </c>
      <c r="G482" s="3" t="s">
        <v>242</v>
      </c>
      <c r="H482" s="58" t="s">
        <v>242</v>
      </c>
      <c r="I482" s="2" t="s">
        <v>228</v>
      </c>
      <c r="J482" s="3">
        <f t="shared" ca="1" si="86"/>
        <v>44368</v>
      </c>
      <c r="K482" s="58" t="s">
        <v>242</v>
      </c>
      <c r="L482" s="3" t="s">
        <v>242</v>
      </c>
      <c r="M482" s="59" t="s">
        <v>242</v>
      </c>
    </row>
    <row r="483" spans="2:13" x14ac:dyDescent="0.25">
      <c r="B483" s="8">
        <v>1325451</v>
      </c>
      <c r="C483" s="1" t="s">
        <v>581</v>
      </c>
      <c r="D483" s="2" t="s">
        <v>229</v>
      </c>
      <c r="E483" s="3">
        <f t="shared" ca="1" si="85"/>
        <v>44368</v>
      </c>
      <c r="F483" s="58" t="s">
        <v>242</v>
      </c>
      <c r="G483" s="3" t="s">
        <v>242</v>
      </c>
      <c r="H483" s="58" t="s">
        <v>242</v>
      </c>
      <c r="I483" s="2" t="s">
        <v>228</v>
      </c>
      <c r="J483" s="3">
        <f t="shared" ca="1" si="86"/>
        <v>44368</v>
      </c>
      <c r="K483" s="58" t="s">
        <v>242</v>
      </c>
      <c r="L483" s="3" t="s">
        <v>242</v>
      </c>
      <c r="M483" s="59" t="s">
        <v>242</v>
      </c>
    </row>
    <row r="484" spans="2:13" x14ac:dyDescent="0.25">
      <c r="B484" s="8">
        <v>1325452</v>
      </c>
      <c r="C484" s="1" t="s">
        <v>582</v>
      </c>
      <c r="D484" s="2" t="s">
        <v>229</v>
      </c>
      <c r="E484" s="3">
        <f t="shared" ca="1" si="85"/>
        <v>44368</v>
      </c>
      <c r="F484" s="58" t="s">
        <v>242</v>
      </c>
      <c r="G484" s="3" t="s">
        <v>242</v>
      </c>
      <c r="H484" s="58" t="s">
        <v>242</v>
      </c>
      <c r="I484" s="2" t="s">
        <v>228</v>
      </c>
      <c r="J484" s="3">
        <f t="shared" ca="1" si="86"/>
        <v>44368</v>
      </c>
      <c r="K484" s="58" t="s">
        <v>242</v>
      </c>
      <c r="L484" s="3" t="s">
        <v>242</v>
      </c>
      <c r="M484" s="59" t="s">
        <v>242</v>
      </c>
    </row>
    <row r="485" spans="2:13" x14ac:dyDescent="0.25">
      <c r="B485" s="8">
        <v>1325453</v>
      </c>
      <c r="C485" s="1" t="s">
        <v>583</v>
      </c>
      <c r="D485" s="2" t="s">
        <v>229</v>
      </c>
      <c r="E485" s="3">
        <f t="shared" ca="1" si="85"/>
        <v>44368</v>
      </c>
      <c r="F485" s="58" t="s">
        <v>242</v>
      </c>
      <c r="G485" s="3" t="s">
        <v>242</v>
      </c>
      <c r="H485" s="58" t="s">
        <v>242</v>
      </c>
      <c r="I485" s="2" t="s">
        <v>228</v>
      </c>
      <c r="J485" s="3">
        <f t="shared" ca="1" si="86"/>
        <v>44368</v>
      </c>
      <c r="K485" s="58" t="s">
        <v>242</v>
      </c>
      <c r="L485" s="3" t="s">
        <v>242</v>
      </c>
      <c r="M485" s="59" t="s">
        <v>242</v>
      </c>
    </row>
    <row r="486" spans="2:13" x14ac:dyDescent="0.25">
      <c r="B486" s="8">
        <v>1325454</v>
      </c>
      <c r="C486" s="1" t="s">
        <v>584</v>
      </c>
      <c r="D486" s="2" t="s">
        <v>229</v>
      </c>
      <c r="E486" s="3">
        <f t="shared" ca="1" si="85"/>
        <v>44368</v>
      </c>
      <c r="F486" s="58" t="s">
        <v>242</v>
      </c>
      <c r="G486" s="3" t="s">
        <v>242</v>
      </c>
      <c r="H486" s="58" t="s">
        <v>242</v>
      </c>
      <c r="I486" s="2" t="s">
        <v>228</v>
      </c>
      <c r="J486" s="3">
        <f t="shared" ca="1" si="86"/>
        <v>44368</v>
      </c>
      <c r="K486" s="58" t="s">
        <v>242</v>
      </c>
      <c r="L486" s="3" t="s">
        <v>242</v>
      </c>
      <c r="M486" s="59" t="s">
        <v>242</v>
      </c>
    </row>
    <row r="487" spans="2:13" x14ac:dyDescent="0.25">
      <c r="B487" s="8">
        <v>1325455</v>
      </c>
      <c r="C487" s="1" t="s">
        <v>585</v>
      </c>
      <c r="D487" s="2" t="s">
        <v>229</v>
      </c>
      <c r="E487" s="3">
        <f t="shared" ca="1" si="85"/>
        <v>44368</v>
      </c>
      <c r="F487" s="58" t="s">
        <v>242</v>
      </c>
      <c r="G487" s="3" t="s">
        <v>242</v>
      </c>
      <c r="H487" s="58" t="s">
        <v>242</v>
      </c>
      <c r="I487" s="2" t="s">
        <v>228</v>
      </c>
      <c r="J487" s="3">
        <f t="shared" ca="1" si="86"/>
        <v>44368</v>
      </c>
      <c r="K487" s="58" t="s">
        <v>242</v>
      </c>
      <c r="L487" s="3" t="s">
        <v>242</v>
      </c>
      <c r="M487" s="59" t="s">
        <v>242</v>
      </c>
    </row>
    <row r="488" spans="2:13" x14ac:dyDescent="0.25">
      <c r="B488" s="8">
        <v>1325456</v>
      </c>
      <c r="C488" s="1" t="s">
        <v>586</v>
      </c>
      <c r="D488" s="2" t="s">
        <v>229</v>
      </c>
      <c r="E488" s="3">
        <f t="shared" ca="1" si="85"/>
        <v>44368</v>
      </c>
      <c r="F488" s="58" t="s">
        <v>242</v>
      </c>
      <c r="G488" s="3" t="s">
        <v>242</v>
      </c>
      <c r="H488" s="58" t="s">
        <v>242</v>
      </c>
      <c r="I488" s="2" t="s">
        <v>228</v>
      </c>
      <c r="J488" s="3">
        <f t="shared" ca="1" si="86"/>
        <v>44368</v>
      </c>
      <c r="K488" s="58" t="s">
        <v>242</v>
      </c>
      <c r="L488" s="3" t="s">
        <v>242</v>
      </c>
      <c r="M488" s="59" t="s">
        <v>242</v>
      </c>
    </row>
    <row r="489" spans="2:13" x14ac:dyDescent="0.25">
      <c r="B489" s="8">
        <v>1325457</v>
      </c>
      <c r="C489" s="1" t="s">
        <v>587</v>
      </c>
      <c r="D489" s="2" t="s">
        <v>229</v>
      </c>
      <c r="E489" s="3">
        <f t="shared" ca="1" si="85"/>
        <v>44368</v>
      </c>
      <c r="F489" s="58" t="s">
        <v>242</v>
      </c>
      <c r="G489" s="3" t="s">
        <v>242</v>
      </c>
      <c r="H489" s="58" t="s">
        <v>242</v>
      </c>
      <c r="I489" s="2" t="s">
        <v>228</v>
      </c>
      <c r="J489" s="3">
        <f t="shared" ca="1" si="86"/>
        <v>44368</v>
      </c>
      <c r="K489" s="58" t="s">
        <v>242</v>
      </c>
      <c r="L489" s="3" t="s">
        <v>242</v>
      </c>
      <c r="M489" s="59" t="s">
        <v>242</v>
      </c>
    </row>
    <row r="490" spans="2:13" x14ac:dyDescent="0.25">
      <c r="B490" s="8">
        <v>1325458</v>
      </c>
      <c r="C490" s="1" t="s">
        <v>588</v>
      </c>
      <c r="D490" s="2" t="s">
        <v>229</v>
      </c>
      <c r="E490" s="3">
        <f t="shared" ca="1" si="85"/>
        <v>44368</v>
      </c>
      <c r="F490" s="58" t="s">
        <v>242</v>
      </c>
      <c r="G490" s="3" t="s">
        <v>242</v>
      </c>
      <c r="H490" s="58" t="s">
        <v>242</v>
      </c>
      <c r="I490" s="2" t="s">
        <v>228</v>
      </c>
      <c r="J490" s="3">
        <f t="shared" ca="1" si="86"/>
        <v>44368</v>
      </c>
      <c r="K490" s="58" t="s">
        <v>242</v>
      </c>
      <c r="L490" s="3" t="s">
        <v>242</v>
      </c>
      <c r="M490" s="59" t="s">
        <v>242</v>
      </c>
    </row>
    <row r="491" spans="2:13" x14ac:dyDescent="0.25">
      <c r="B491" s="8">
        <v>1325459</v>
      </c>
      <c r="C491" s="1" t="s">
        <v>589</v>
      </c>
      <c r="D491" s="2" t="s">
        <v>229</v>
      </c>
      <c r="E491" s="3">
        <f t="shared" ca="1" si="85"/>
        <v>44368</v>
      </c>
      <c r="F491" s="58" t="s">
        <v>242</v>
      </c>
      <c r="G491" s="3" t="s">
        <v>242</v>
      </c>
      <c r="H491" s="58" t="s">
        <v>242</v>
      </c>
      <c r="I491" s="2" t="s">
        <v>228</v>
      </c>
      <c r="J491" s="3">
        <f t="shared" ca="1" si="86"/>
        <v>44368</v>
      </c>
      <c r="K491" s="58" t="s">
        <v>242</v>
      </c>
      <c r="L491" s="3" t="s">
        <v>242</v>
      </c>
      <c r="M491" s="59" t="s">
        <v>242</v>
      </c>
    </row>
    <row r="492" spans="2:13" x14ac:dyDescent="0.25">
      <c r="B492" s="8">
        <v>1325460</v>
      </c>
      <c r="C492" s="1" t="s">
        <v>590</v>
      </c>
      <c r="D492" s="2" t="s">
        <v>229</v>
      </c>
      <c r="E492" s="3">
        <f t="shared" ca="1" si="85"/>
        <v>44368</v>
      </c>
      <c r="F492" s="58" t="s">
        <v>242</v>
      </c>
      <c r="G492" s="3" t="s">
        <v>242</v>
      </c>
      <c r="H492" s="58" t="s">
        <v>242</v>
      </c>
      <c r="I492" s="2" t="s">
        <v>228</v>
      </c>
      <c r="J492" s="3">
        <f t="shared" ca="1" si="86"/>
        <v>44368</v>
      </c>
      <c r="K492" s="58" t="s">
        <v>242</v>
      </c>
      <c r="L492" s="3" t="s">
        <v>242</v>
      </c>
      <c r="M492" s="59" t="s">
        <v>242</v>
      </c>
    </row>
    <row r="493" spans="2:13" x14ac:dyDescent="0.25">
      <c r="B493" s="8">
        <v>1325461</v>
      </c>
      <c r="C493" s="1" t="s">
        <v>591</v>
      </c>
      <c r="D493" s="2" t="s">
        <v>229</v>
      </c>
      <c r="E493" s="3">
        <f t="shared" ca="1" si="85"/>
        <v>44368</v>
      </c>
      <c r="F493" s="58" t="s">
        <v>242</v>
      </c>
      <c r="G493" s="3" t="s">
        <v>242</v>
      </c>
      <c r="H493" s="58" t="s">
        <v>242</v>
      </c>
      <c r="I493" s="2" t="s">
        <v>228</v>
      </c>
      <c r="J493" s="3">
        <f t="shared" ca="1" si="86"/>
        <v>44368</v>
      </c>
      <c r="K493" s="58" t="s">
        <v>242</v>
      </c>
      <c r="L493" s="3" t="s">
        <v>242</v>
      </c>
      <c r="M493" s="59" t="s">
        <v>242</v>
      </c>
    </row>
    <row r="494" spans="2:13" x14ac:dyDescent="0.25">
      <c r="B494" s="8">
        <v>1325462</v>
      </c>
      <c r="C494" s="1" t="s">
        <v>592</v>
      </c>
      <c r="D494" s="2" t="s">
        <v>229</v>
      </c>
      <c r="E494" s="3">
        <f t="shared" ca="1" si="85"/>
        <v>44368</v>
      </c>
      <c r="F494" s="58" t="s">
        <v>242</v>
      </c>
      <c r="G494" s="3" t="s">
        <v>242</v>
      </c>
      <c r="H494" s="58" t="s">
        <v>242</v>
      </c>
      <c r="I494" s="2" t="s">
        <v>228</v>
      </c>
      <c r="J494" s="3">
        <f t="shared" ca="1" si="86"/>
        <v>44368</v>
      </c>
      <c r="K494" s="58" t="s">
        <v>242</v>
      </c>
      <c r="L494" s="3" t="s">
        <v>242</v>
      </c>
      <c r="M494" s="59" t="s">
        <v>242</v>
      </c>
    </row>
    <row r="495" spans="2:13" x14ac:dyDescent="0.25">
      <c r="B495" s="8">
        <v>1325463</v>
      </c>
      <c r="C495" s="1" t="s">
        <v>593</v>
      </c>
      <c r="D495" s="2" t="s">
        <v>229</v>
      </c>
      <c r="E495" s="3">
        <f t="shared" ca="1" si="85"/>
        <v>44368</v>
      </c>
      <c r="F495" s="58" t="s">
        <v>242</v>
      </c>
      <c r="G495" s="3" t="s">
        <v>242</v>
      </c>
      <c r="H495" s="58" t="s">
        <v>242</v>
      </c>
      <c r="I495" s="2" t="s">
        <v>228</v>
      </c>
      <c r="J495" s="3">
        <f t="shared" ca="1" si="86"/>
        <v>44368</v>
      </c>
      <c r="K495" s="58" t="s">
        <v>242</v>
      </c>
      <c r="L495" s="3" t="s">
        <v>242</v>
      </c>
      <c r="M495" s="59" t="s">
        <v>242</v>
      </c>
    </row>
    <row r="496" spans="2:13" x14ac:dyDescent="0.25">
      <c r="B496" s="8">
        <v>1420915</v>
      </c>
      <c r="C496" s="1" t="s">
        <v>594</v>
      </c>
      <c r="D496" s="2" t="s">
        <v>229</v>
      </c>
      <c r="E496" s="3">
        <f t="shared" ca="1" si="85"/>
        <v>44368</v>
      </c>
      <c r="F496" s="58" t="s">
        <v>242</v>
      </c>
      <c r="G496" s="3" t="s">
        <v>242</v>
      </c>
      <c r="H496" s="58" t="s">
        <v>242</v>
      </c>
      <c r="I496" s="2" t="s">
        <v>228</v>
      </c>
      <c r="J496" s="3">
        <f t="shared" ca="1" si="86"/>
        <v>44368</v>
      </c>
      <c r="K496" s="58" t="s">
        <v>242</v>
      </c>
      <c r="L496" s="3" t="s">
        <v>242</v>
      </c>
      <c r="M496" s="59" t="s">
        <v>242</v>
      </c>
    </row>
    <row r="497" spans="2:13" x14ac:dyDescent="0.25">
      <c r="B497" s="8">
        <v>1325464</v>
      </c>
      <c r="C497" s="1" t="s">
        <v>595</v>
      </c>
      <c r="D497" s="2" t="s">
        <v>229</v>
      </c>
      <c r="E497" s="3">
        <f t="shared" ca="1" si="85"/>
        <v>44368</v>
      </c>
      <c r="F497" s="58" t="s">
        <v>242</v>
      </c>
      <c r="G497" s="3" t="s">
        <v>242</v>
      </c>
      <c r="H497" s="58" t="s">
        <v>242</v>
      </c>
      <c r="I497" s="2" t="s">
        <v>228</v>
      </c>
      <c r="J497" s="3">
        <f t="shared" ca="1" si="86"/>
        <v>44368</v>
      </c>
      <c r="K497" s="58" t="s">
        <v>242</v>
      </c>
      <c r="L497" s="3" t="s">
        <v>242</v>
      </c>
      <c r="M497" s="59" t="s">
        <v>242</v>
      </c>
    </row>
    <row r="498" spans="2:13" x14ac:dyDescent="0.25">
      <c r="B498" s="8">
        <v>1357817</v>
      </c>
      <c r="C498" s="1" t="s">
        <v>596</v>
      </c>
      <c r="D498" s="2" t="s">
        <v>229</v>
      </c>
      <c r="E498" s="3">
        <f t="shared" ca="1" si="85"/>
        <v>44368</v>
      </c>
      <c r="F498" s="58" t="s">
        <v>242</v>
      </c>
      <c r="G498" s="3" t="s">
        <v>242</v>
      </c>
      <c r="H498" s="58" t="s">
        <v>242</v>
      </c>
      <c r="I498" s="2" t="s">
        <v>228</v>
      </c>
      <c r="J498" s="3">
        <f t="shared" ca="1" si="86"/>
        <v>44368</v>
      </c>
      <c r="K498" s="58" t="s">
        <v>242</v>
      </c>
      <c r="L498" s="3" t="s">
        <v>242</v>
      </c>
      <c r="M498" s="59" t="s">
        <v>242</v>
      </c>
    </row>
    <row r="499" spans="2:13" x14ac:dyDescent="0.25">
      <c r="B499" s="8">
        <v>1325465</v>
      </c>
      <c r="C499" s="1" t="s">
        <v>597</v>
      </c>
      <c r="D499" s="2" t="s">
        <v>229</v>
      </c>
      <c r="E499" s="3">
        <f t="shared" ca="1" si="85"/>
        <v>44368</v>
      </c>
      <c r="F499" s="58" t="s">
        <v>242</v>
      </c>
      <c r="G499" s="3" t="s">
        <v>242</v>
      </c>
      <c r="H499" s="58" t="s">
        <v>242</v>
      </c>
      <c r="I499" s="2" t="s">
        <v>228</v>
      </c>
      <c r="J499" s="3">
        <f t="shared" ca="1" si="86"/>
        <v>44368</v>
      </c>
      <c r="K499" s="58" t="s">
        <v>242</v>
      </c>
      <c r="L499" s="3" t="s">
        <v>242</v>
      </c>
      <c r="M499" s="59" t="s">
        <v>242</v>
      </c>
    </row>
    <row r="500" spans="2:13" x14ac:dyDescent="0.25">
      <c r="B500" s="8">
        <v>1325466</v>
      </c>
      <c r="C500" s="1" t="s">
        <v>598</v>
      </c>
      <c r="D500" s="2" t="s">
        <v>229</v>
      </c>
      <c r="E500" s="3">
        <f t="shared" ca="1" si="85"/>
        <v>44368</v>
      </c>
      <c r="F500" s="58" t="s">
        <v>242</v>
      </c>
      <c r="G500" s="3" t="s">
        <v>242</v>
      </c>
      <c r="H500" s="58" t="s">
        <v>242</v>
      </c>
      <c r="I500" s="2" t="s">
        <v>228</v>
      </c>
      <c r="J500" s="3">
        <f t="shared" ca="1" si="86"/>
        <v>44368</v>
      </c>
      <c r="K500" s="58" t="s">
        <v>242</v>
      </c>
      <c r="L500" s="3" t="s">
        <v>242</v>
      </c>
      <c r="M500" s="59" t="s">
        <v>242</v>
      </c>
    </row>
    <row r="501" spans="2:13" x14ac:dyDescent="0.25">
      <c r="B501" s="8">
        <v>1325467</v>
      </c>
      <c r="C501" s="1" t="s">
        <v>599</v>
      </c>
      <c r="D501" s="2" t="s">
        <v>229</v>
      </c>
      <c r="E501" s="3">
        <f t="shared" ca="1" si="85"/>
        <v>44368</v>
      </c>
      <c r="F501" s="58" t="s">
        <v>242</v>
      </c>
      <c r="G501" s="3" t="s">
        <v>242</v>
      </c>
      <c r="H501" s="58" t="s">
        <v>242</v>
      </c>
      <c r="I501" s="2" t="s">
        <v>228</v>
      </c>
      <c r="J501" s="3">
        <f t="shared" ca="1" si="86"/>
        <v>44368</v>
      </c>
      <c r="K501" s="58" t="s">
        <v>242</v>
      </c>
      <c r="L501" s="3" t="s">
        <v>242</v>
      </c>
      <c r="M501" s="59" t="s">
        <v>242</v>
      </c>
    </row>
    <row r="502" spans="2:13" x14ac:dyDescent="0.25">
      <c r="B502" s="8">
        <v>1366904</v>
      </c>
      <c r="C502" s="1" t="s">
        <v>600</v>
      </c>
      <c r="D502" s="2" t="s">
        <v>229</v>
      </c>
      <c r="E502" s="3">
        <f t="shared" ca="1" si="85"/>
        <v>44368</v>
      </c>
      <c r="F502" s="58" t="s">
        <v>242</v>
      </c>
      <c r="G502" s="3" t="s">
        <v>242</v>
      </c>
      <c r="H502" s="58" t="s">
        <v>242</v>
      </c>
      <c r="I502" s="2" t="s">
        <v>228</v>
      </c>
      <c r="J502" s="3">
        <f t="shared" ca="1" si="86"/>
        <v>44368</v>
      </c>
      <c r="K502" s="58" t="s">
        <v>242</v>
      </c>
      <c r="L502" s="3" t="s">
        <v>242</v>
      </c>
      <c r="M502" s="59" t="s">
        <v>242</v>
      </c>
    </row>
    <row r="503" spans="2:13" x14ac:dyDescent="0.25">
      <c r="B503" s="8">
        <v>1325468</v>
      </c>
      <c r="C503" s="1" t="s">
        <v>601</v>
      </c>
      <c r="D503" s="2" t="s">
        <v>229</v>
      </c>
      <c r="E503" s="3">
        <f t="shared" ca="1" si="85"/>
        <v>44368</v>
      </c>
      <c r="F503" s="58" t="s">
        <v>242</v>
      </c>
      <c r="G503" s="3" t="s">
        <v>242</v>
      </c>
      <c r="H503" s="58" t="s">
        <v>242</v>
      </c>
      <c r="I503" s="2" t="s">
        <v>228</v>
      </c>
      <c r="J503" s="3">
        <f t="shared" ca="1" si="86"/>
        <v>44368</v>
      </c>
      <c r="K503" s="58" t="s">
        <v>242</v>
      </c>
      <c r="L503" s="3" t="s">
        <v>242</v>
      </c>
      <c r="M503" s="59" t="s">
        <v>242</v>
      </c>
    </row>
    <row r="504" spans="2:13" x14ac:dyDescent="0.25">
      <c r="B504" s="8">
        <v>1357819</v>
      </c>
      <c r="C504" s="1" t="s">
        <v>602</v>
      </c>
      <c r="D504" s="2" t="s">
        <v>229</v>
      </c>
      <c r="E504" s="3">
        <f t="shared" ca="1" si="85"/>
        <v>44368</v>
      </c>
      <c r="F504" s="58" t="s">
        <v>242</v>
      </c>
      <c r="G504" s="3" t="s">
        <v>242</v>
      </c>
      <c r="H504" s="58" t="s">
        <v>242</v>
      </c>
      <c r="I504" s="2" t="s">
        <v>228</v>
      </c>
      <c r="J504" s="3">
        <f t="shared" ca="1" si="86"/>
        <v>44368</v>
      </c>
      <c r="K504" s="58" t="s">
        <v>242</v>
      </c>
      <c r="L504" s="3" t="s">
        <v>242</v>
      </c>
      <c r="M504" s="59" t="s">
        <v>242</v>
      </c>
    </row>
    <row r="505" spans="2:13" x14ac:dyDescent="0.25">
      <c r="B505" s="8">
        <v>1325469</v>
      </c>
      <c r="C505" s="1" t="s">
        <v>603</v>
      </c>
      <c r="D505" s="2" t="s">
        <v>229</v>
      </c>
      <c r="E505" s="3">
        <f t="shared" ca="1" si="85"/>
        <v>44368</v>
      </c>
      <c r="F505" s="58" t="s">
        <v>242</v>
      </c>
      <c r="G505" s="3" t="s">
        <v>242</v>
      </c>
      <c r="H505" s="58" t="s">
        <v>242</v>
      </c>
      <c r="I505" s="2" t="s">
        <v>228</v>
      </c>
      <c r="J505" s="3">
        <f t="shared" ca="1" si="86"/>
        <v>44368</v>
      </c>
      <c r="K505" s="58" t="s">
        <v>242</v>
      </c>
      <c r="L505" s="3" t="s">
        <v>242</v>
      </c>
      <c r="M505" s="59" t="s">
        <v>242</v>
      </c>
    </row>
    <row r="506" spans="2:13" x14ac:dyDescent="0.25">
      <c r="B506" s="8">
        <v>1325470</v>
      </c>
      <c r="C506" s="1" t="s">
        <v>604</v>
      </c>
      <c r="D506" s="2" t="s">
        <v>229</v>
      </c>
      <c r="E506" s="3">
        <f t="shared" ca="1" si="85"/>
        <v>44368</v>
      </c>
      <c r="F506" s="58" t="s">
        <v>242</v>
      </c>
      <c r="G506" s="3" t="s">
        <v>242</v>
      </c>
      <c r="H506" s="58" t="s">
        <v>242</v>
      </c>
      <c r="I506" s="2" t="s">
        <v>228</v>
      </c>
      <c r="J506" s="3">
        <f t="shared" ca="1" si="86"/>
        <v>44368</v>
      </c>
      <c r="K506" s="58" t="s">
        <v>242</v>
      </c>
      <c r="L506" s="3" t="s">
        <v>242</v>
      </c>
      <c r="M506" s="59" t="s">
        <v>242</v>
      </c>
    </row>
    <row r="507" spans="2:13" x14ac:dyDescent="0.25">
      <c r="B507" s="8">
        <v>1617964</v>
      </c>
      <c r="C507" s="1" t="s">
        <v>605</v>
      </c>
      <c r="D507" s="2" t="s">
        <v>229</v>
      </c>
      <c r="E507" s="3">
        <f t="shared" ref="E507:E526" ca="1" si="87">MondayfollowingThirdFriday_JunDec</f>
        <v>44368</v>
      </c>
      <c r="F507" s="58" t="s">
        <v>242</v>
      </c>
      <c r="G507" s="3" t="s">
        <v>242</v>
      </c>
      <c r="H507" s="58" t="s">
        <v>242</v>
      </c>
      <c r="I507" s="2" t="s">
        <v>228</v>
      </c>
      <c r="J507" s="3">
        <f t="shared" ref="J507:J526" ca="1" si="88">MondayfollowingThirdFriday_MarJunSepDec</f>
        <v>44368</v>
      </c>
      <c r="K507" s="58" t="s">
        <v>242</v>
      </c>
      <c r="L507" s="3" t="s">
        <v>242</v>
      </c>
      <c r="M507" s="59" t="s">
        <v>242</v>
      </c>
    </row>
    <row r="508" spans="2:13" x14ac:dyDescent="0.25">
      <c r="B508" s="8">
        <v>1357820</v>
      </c>
      <c r="C508" s="1" t="s">
        <v>901</v>
      </c>
      <c r="D508" s="2" t="s">
        <v>229</v>
      </c>
      <c r="E508" s="3">
        <f t="shared" ca="1" si="87"/>
        <v>44368</v>
      </c>
      <c r="F508" s="58" t="s">
        <v>242</v>
      </c>
      <c r="G508" s="3" t="s">
        <v>242</v>
      </c>
      <c r="H508" s="58" t="s">
        <v>242</v>
      </c>
      <c r="I508" s="2" t="s">
        <v>228</v>
      </c>
      <c r="J508" s="3">
        <f t="shared" ca="1" si="88"/>
        <v>44368</v>
      </c>
      <c r="K508" s="58" t="s">
        <v>242</v>
      </c>
      <c r="L508" s="3" t="s">
        <v>242</v>
      </c>
      <c r="M508" s="59" t="s">
        <v>242</v>
      </c>
    </row>
    <row r="509" spans="2:13" x14ac:dyDescent="0.25">
      <c r="B509" s="8" t="s">
        <v>49</v>
      </c>
      <c r="C509" s="1" t="s">
        <v>902</v>
      </c>
      <c r="D509" s="2" t="s">
        <v>229</v>
      </c>
      <c r="E509" s="3">
        <f t="shared" ca="1" si="87"/>
        <v>44368</v>
      </c>
      <c r="F509" s="3">
        <f t="shared" ref="F509:F517" ca="1" si="89">E509-7</f>
        <v>44361</v>
      </c>
      <c r="G509" s="3">
        <f t="shared" ref="G509:G517" ca="1" si="90">E509-4</f>
        <v>44364</v>
      </c>
      <c r="H509" s="2">
        <v>4</v>
      </c>
      <c r="I509" s="2" t="s">
        <v>228</v>
      </c>
      <c r="J509" s="3">
        <f t="shared" ca="1" si="88"/>
        <v>44368</v>
      </c>
      <c r="K509" s="3">
        <f t="shared" ref="K509:K517" ca="1" si="91">J509-7</f>
        <v>44361</v>
      </c>
      <c r="L509" s="3">
        <f t="shared" ref="L509:L517" ca="1" si="92">J509-4</f>
        <v>44364</v>
      </c>
      <c r="M509" s="9">
        <v>4</v>
      </c>
    </row>
    <row r="510" spans="2:13" x14ac:dyDescent="0.25">
      <c r="B510" s="8" t="s">
        <v>50</v>
      </c>
      <c r="C510" s="1" t="s">
        <v>903</v>
      </c>
      <c r="D510" s="2" t="s">
        <v>229</v>
      </c>
      <c r="E510" s="3">
        <f t="shared" ca="1" si="87"/>
        <v>44368</v>
      </c>
      <c r="F510" s="3">
        <f t="shared" ca="1" si="89"/>
        <v>44361</v>
      </c>
      <c r="G510" s="3">
        <f t="shared" ca="1" si="90"/>
        <v>44364</v>
      </c>
      <c r="H510" s="2">
        <v>4</v>
      </c>
      <c r="I510" s="2" t="s">
        <v>228</v>
      </c>
      <c r="J510" s="3">
        <f t="shared" ca="1" si="88"/>
        <v>44368</v>
      </c>
      <c r="K510" s="3">
        <f t="shared" ca="1" si="91"/>
        <v>44361</v>
      </c>
      <c r="L510" s="3">
        <f t="shared" ca="1" si="92"/>
        <v>44364</v>
      </c>
      <c r="M510" s="9">
        <v>4</v>
      </c>
    </row>
    <row r="511" spans="2:13" x14ac:dyDescent="0.25">
      <c r="B511" s="8">
        <v>1357821</v>
      </c>
      <c r="C511" s="1" t="s">
        <v>904</v>
      </c>
      <c r="D511" s="2" t="s">
        <v>229</v>
      </c>
      <c r="E511" s="3">
        <f t="shared" ca="1" si="87"/>
        <v>44368</v>
      </c>
      <c r="F511" s="3">
        <f t="shared" ca="1" si="89"/>
        <v>44361</v>
      </c>
      <c r="G511" s="3">
        <f t="shared" ca="1" si="90"/>
        <v>44364</v>
      </c>
      <c r="H511" s="56">
        <v>4</v>
      </c>
      <c r="I511" s="2" t="s">
        <v>228</v>
      </c>
      <c r="J511" s="3">
        <f t="shared" ca="1" si="88"/>
        <v>44368</v>
      </c>
      <c r="K511" s="3">
        <f t="shared" ca="1" si="91"/>
        <v>44361</v>
      </c>
      <c r="L511" s="3">
        <f t="shared" ca="1" si="92"/>
        <v>44364</v>
      </c>
      <c r="M511" s="59">
        <v>4</v>
      </c>
    </row>
    <row r="512" spans="2:13" x14ac:dyDescent="0.25">
      <c r="B512" s="8" t="s">
        <v>51</v>
      </c>
      <c r="C512" s="1" t="s">
        <v>905</v>
      </c>
      <c r="D512" s="2" t="s">
        <v>229</v>
      </c>
      <c r="E512" s="3">
        <f t="shared" ca="1" si="87"/>
        <v>44368</v>
      </c>
      <c r="F512" s="3">
        <f t="shared" ca="1" si="89"/>
        <v>44361</v>
      </c>
      <c r="G512" s="3">
        <f t="shared" ca="1" si="90"/>
        <v>44364</v>
      </c>
      <c r="H512" s="2">
        <v>4</v>
      </c>
      <c r="I512" s="2" t="s">
        <v>228</v>
      </c>
      <c r="J512" s="3">
        <f t="shared" ca="1" si="88"/>
        <v>44368</v>
      </c>
      <c r="K512" s="3">
        <f t="shared" ca="1" si="91"/>
        <v>44361</v>
      </c>
      <c r="L512" s="3">
        <f t="shared" ca="1" si="92"/>
        <v>44364</v>
      </c>
      <c r="M512" s="9">
        <v>4</v>
      </c>
    </row>
    <row r="513" spans="2:13" x14ac:dyDescent="0.25">
      <c r="B513" s="8" t="s">
        <v>52</v>
      </c>
      <c r="C513" s="1" t="s">
        <v>906</v>
      </c>
      <c r="D513" s="2" t="s">
        <v>229</v>
      </c>
      <c r="E513" s="3">
        <f t="shared" ca="1" si="87"/>
        <v>44368</v>
      </c>
      <c r="F513" s="3">
        <f t="shared" ca="1" si="89"/>
        <v>44361</v>
      </c>
      <c r="G513" s="3">
        <f t="shared" ca="1" si="90"/>
        <v>44364</v>
      </c>
      <c r="H513" s="2">
        <v>4</v>
      </c>
      <c r="I513" s="2" t="s">
        <v>228</v>
      </c>
      <c r="J513" s="3">
        <f t="shared" ca="1" si="88"/>
        <v>44368</v>
      </c>
      <c r="K513" s="3">
        <f t="shared" ca="1" si="91"/>
        <v>44361</v>
      </c>
      <c r="L513" s="3">
        <f t="shared" ca="1" si="92"/>
        <v>44364</v>
      </c>
      <c r="M513" s="9">
        <v>4</v>
      </c>
    </row>
    <row r="514" spans="2:13" x14ac:dyDescent="0.25">
      <c r="B514" s="8" t="s">
        <v>60</v>
      </c>
      <c r="C514" s="1" t="s">
        <v>907</v>
      </c>
      <c r="D514" s="2" t="s">
        <v>229</v>
      </c>
      <c r="E514" s="3">
        <f t="shared" ca="1" si="87"/>
        <v>44368</v>
      </c>
      <c r="F514" s="3">
        <f t="shared" ca="1" si="89"/>
        <v>44361</v>
      </c>
      <c r="G514" s="3">
        <f t="shared" ca="1" si="90"/>
        <v>44364</v>
      </c>
      <c r="H514" s="2">
        <v>4</v>
      </c>
      <c r="I514" s="2" t="s">
        <v>228</v>
      </c>
      <c r="J514" s="3">
        <f t="shared" ca="1" si="88"/>
        <v>44368</v>
      </c>
      <c r="K514" s="3">
        <f t="shared" ca="1" si="91"/>
        <v>44361</v>
      </c>
      <c r="L514" s="3">
        <f t="shared" ca="1" si="92"/>
        <v>44364</v>
      </c>
      <c r="M514" s="9">
        <v>4</v>
      </c>
    </row>
    <row r="515" spans="2:13" x14ac:dyDescent="0.25">
      <c r="B515" s="8" t="s">
        <v>61</v>
      </c>
      <c r="C515" s="1" t="s">
        <v>908</v>
      </c>
      <c r="D515" s="2" t="s">
        <v>229</v>
      </c>
      <c r="E515" s="3">
        <f t="shared" ca="1" si="87"/>
        <v>44368</v>
      </c>
      <c r="F515" s="3">
        <f t="shared" ca="1" si="89"/>
        <v>44361</v>
      </c>
      <c r="G515" s="3">
        <f t="shared" ca="1" si="90"/>
        <v>44364</v>
      </c>
      <c r="H515" s="2">
        <v>4</v>
      </c>
      <c r="I515" s="2" t="s">
        <v>228</v>
      </c>
      <c r="J515" s="3">
        <f t="shared" ca="1" si="88"/>
        <v>44368</v>
      </c>
      <c r="K515" s="3">
        <f t="shared" ca="1" si="91"/>
        <v>44361</v>
      </c>
      <c r="L515" s="3">
        <f t="shared" ca="1" si="92"/>
        <v>44364</v>
      </c>
      <c r="M515" s="9">
        <v>4</v>
      </c>
    </row>
    <row r="516" spans="2:13" x14ac:dyDescent="0.25">
      <c r="B516" s="8" t="s">
        <v>53</v>
      </c>
      <c r="C516" s="1" t="s">
        <v>909</v>
      </c>
      <c r="D516" s="2" t="s">
        <v>229</v>
      </c>
      <c r="E516" s="3">
        <f t="shared" ca="1" si="87"/>
        <v>44368</v>
      </c>
      <c r="F516" s="3">
        <f t="shared" ca="1" si="89"/>
        <v>44361</v>
      </c>
      <c r="G516" s="3">
        <f t="shared" ca="1" si="90"/>
        <v>44364</v>
      </c>
      <c r="H516" s="2">
        <v>4</v>
      </c>
      <c r="I516" s="2" t="s">
        <v>228</v>
      </c>
      <c r="J516" s="3">
        <f t="shared" ca="1" si="88"/>
        <v>44368</v>
      </c>
      <c r="K516" s="3">
        <f t="shared" ca="1" si="91"/>
        <v>44361</v>
      </c>
      <c r="L516" s="3">
        <f t="shared" ca="1" si="92"/>
        <v>44364</v>
      </c>
      <c r="M516" s="9">
        <v>4</v>
      </c>
    </row>
    <row r="517" spans="2:13" x14ac:dyDescent="0.25">
      <c r="B517" s="8">
        <v>1357822</v>
      </c>
      <c r="C517" s="1" t="s">
        <v>910</v>
      </c>
      <c r="D517" s="2" t="s">
        <v>229</v>
      </c>
      <c r="E517" s="3">
        <f t="shared" ca="1" si="87"/>
        <v>44368</v>
      </c>
      <c r="F517" s="3">
        <f t="shared" ca="1" si="89"/>
        <v>44361</v>
      </c>
      <c r="G517" s="3">
        <f t="shared" ca="1" si="90"/>
        <v>44364</v>
      </c>
      <c r="H517" s="56">
        <v>4</v>
      </c>
      <c r="I517" s="2" t="s">
        <v>228</v>
      </c>
      <c r="J517" s="3">
        <f t="shared" ca="1" si="88"/>
        <v>44368</v>
      </c>
      <c r="K517" s="3">
        <f t="shared" ca="1" si="91"/>
        <v>44361</v>
      </c>
      <c r="L517" s="3">
        <f t="shared" ca="1" si="92"/>
        <v>44364</v>
      </c>
      <c r="M517" s="59">
        <v>4</v>
      </c>
    </row>
    <row r="518" spans="2:13" x14ac:dyDescent="0.25">
      <c r="B518" s="8">
        <v>1357823</v>
      </c>
      <c r="C518" s="1" t="s">
        <v>911</v>
      </c>
      <c r="D518" s="2" t="s">
        <v>229</v>
      </c>
      <c r="E518" s="3">
        <f t="shared" ca="1" si="87"/>
        <v>44368</v>
      </c>
      <c r="F518" s="58" t="s">
        <v>242</v>
      </c>
      <c r="G518" s="3" t="s">
        <v>242</v>
      </c>
      <c r="H518" s="58" t="s">
        <v>242</v>
      </c>
      <c r="I518" s="2" t="s">
        <v>228</v>
      </c>
      <c r="J518" s="3">
        <f t="shared" ca="1" si="88"/>
        <v>44368</v>
      </c>
      <c r="K518" s="58" t="s">
        <v>242</v>
      </c>
      <c r="L518" s="3" t="s">
        <v>242</v>
      </c>
      <c r="M518" s="59" t="s">
        <v>242</v>
      </c>
    </row>
    <row r="519" spans="2:13" x14ac:dyDescent="0.25">
      <c r="B519" s="8" t="s">
        <v>54</v>
      </c>
      <c r="C519" s="1" t="s">
        <v>912</v>
      </c>
      <c r="D519" s="2" t="s">
        <v>229</v>
      </c>
      <c r="E519" s="3">
        <f t="shared" ca="1" si="87"/>
        <v>44368</v>
      </c>
      <c r="F519" s="3">
        <f ca="1">E519-7</f>
        <v>44361</v>
      </c>
      <c r="G519" s="3">
        <f ca="1">E519-4</f>
        <v>44364</v>
      </c>
      <c r="H519" s="2">
        <v>4</v>
      </c>
      <c r="I519" s="2" t="s">
        <v>228</v>
      </c>
      <c r="J519" s="3">
        <f t="shared" ca="1" si="88"/>
        <v>44368</v>
      </c>
      <c r="K519" s="3">
        <f ca="1">J519-7</f>
        <v>44361</v>
      </c>
      <c r="L519" s="3">
        <f ca="1">J519-4</f>
        <v>44364</v>
      </c>
      <c r="M519" s="9">
        <v>4</v>
      </c>
    </row>
    <row r="520" spans="2:13" x14ac:dyDescent="0.25">
      <c r="B520" s="8" t="s">
        <v>55</v>
      </c>
      <c r="C520" s="1" t="s">
        <v>913</v>
      </c>
      <c r="D520" s="2" t="s">
        <v>229</v>
      </c>
      <c r="E520" s="3">
        <f t="shared" ca="1" si="87"/>
        <v>44368</v>
      </c>
      <c r="F520" s="3">
        <f ca="1">E520-7</f>
        <v>44361</v>
      </c>
      <c r="G520" s="3">
        <f ca="1">E520-4</f>
        <v>44364</v>
      </c>
      <c r="H520" s="2">
        <v>4</v>
      </c>
      <c r="I520" s="2" t="s">
        <v>228</v>
      </c>
      <c r="J520" s="3">
        <f t="shared" ca="1" si="88"/>
        <v>44368</v>
      </c>
      <c r="K520" s="3">
        <f ca="1">J520-7</f>
        <v>44361</v>
      </c>
      <c r="L520" s="3">
        <f ca="1">J520-4</f>
        <v>44364</v>
      </c>
      <c r="M520" s="9">
        <v>4</v>
      </c>
    </row>
    <row r="521" spans="2:13" x14ac:dyDescent="0.25">
      <c r="B521" s="8" t="s">
        <v>56</v>
      </c>
      <c r="C521" s="1" t="s">
        <v>914</v>
      </c>
      <c r="D521" s="2" t="s">
        <v>229</v>
      </c>
      <c r="E521" s="3">
        <f t="shared" ca="1" si="87"/>
        <v>44368</v>
      </c>
      <c r="F521" s="3">
        <f ca="1">E521-7</f>
        <v>44361</v>
      </c>
      <c r="G521" s="3">
        <f ca="1">E521-4</f>
        <v>44364</v>
      </c>
      <c r="H521" s="2">
        <v>4</v>
      </c>
      <c r="I521" s="2" t="s">
        <v>228</v>
      </c>
      <c r="J521" s="3">
        <f t="shared" ca="1" si="88"/>
        <v>44368</v>
      </c>
      <c r="K521" s="3">
        <f ca="1">J521-7</f>
        <v>44361</v>
      </c>
      <c r="L521" s="3">
        <f ca="1">J521-4</f>
        <v>44364</v>
      </c>
      <c r="M521" s="9">
        <v>4</v>
      </c>
    </row>
    <row r="522" spans="2:13" x14ac:dyDescent="0.25">
      <c r="B522" s="8" t="s">
        <v>57</v>
      </c>
      <c r="C522" s="1" t="s">
        <v>915</v>
      </c>
      <c r="D522" s="2" t="s">
        <v>229</v>
      </c>
      <c r="E522" s="3">
        <f t="shared" ca="1" si="87"/>
        <v>44368</v>
      </c>
      <c r="F522" s="3">
        <f ca="1">E522-7</f>
        <v>44361</v>
      </c>
      <c r="G522" s="3">
        <f ca="1">E522-4</f>
        <v>44364</v>
      </c>
      <c r="H522" s="2">
        <v>4</v>
      </c>
      <c r="I522" s="2" t="s">
        <v>228</v>
      </c>
      <c r="J522" s="3">
        <f t="shared" ca="1" si="88"/>
        <v>44368</v>
      </c>
      <c r="K522" s="3">
        <f ca="1">J522-7</f>
        <v>44361</v>
      </c>
      <c r="L522" s="3">
        <f ca="1">J522-4</f>
        <v>44364</v>
      </c>
      <c r="M522" s="9">
        <v>4</v>
      </c>
    </row>
    <row r="523" spans="2:13" x14ac:dyDescent="0.25">
      <c r="B523" s="8" t="s">
        <v>62</v>
      </c>
      <c r="C523" s="1" t="s">
        <v>916</v>
      </c>
      <c r="D523" s="2" t="s">
        <v>229</v>
      </c>
      <c r="E523" s="3">
        <f t="shared" ca="1" si="87"/>
        <v>44368</v>
      </c>
      <c r="F523" s="3">
        <f ca="1">E523-7</f>
        <v>44361</v>
      </c>
      <c r="G523" s="3">
        <f ca="1">E523-4</f>
        <v>44364</v>
      </c>
      <c r="H523" s="2">
        <v>4</v>
      </c>
      <c r="I523" s="2" t="s">
        <v>228</v>
      </c>
      <c r="J523" s="3">
        <f t="shared" ca="1" si="88"/>
        <v>44368</v>
      </c>
      <c r="K523" s="3">
        <f ca="1">J523-7</f>
        <v>44361</v>
      </c>
      <c r="L523" s="3">
        <f ca="1">J523-4</f>
        <v>44364</v>
      </c>
      <c r="M523" s="9">
        <v>4</v>
      </c>
    </row>
    <row r="524" spans="2:13" x14ac:dyDescent="0.25">
      <c r="B524" s="8">
        <v>1357824</v>
      </c>
      <c r="C524" s="1" t="s">
        <v>917</v>
      </c>
      <c r="D524" s="2" t="s">
        <v>229</v>
      </c>
      <c r="E524" s="3">
        <f t="shared" ca="1" si="87"/>
        <v>44368</v>
      </c>
      <c r="F524" s="58" t="s">
        <v>242</v>
      </c>
      <c r="G524" s="3" t="s">
        <v>242</v>
      </c>
      <c r="H524" s="58" t="s">
        <v>242</v>
      </c>
      <c r="I524" s="2" t="s">
        <v>228</v>
      </c>
      <c r="J524" s="3">
        <f t="shared" ca="1" si="88"/>
        <v>44368</v>
      </c>
      <c r="K524" s="58" t="s">
        <v>242</v>
      </c>
      <c r="L524" s="3" t="s">
        <v>242</v>
      </c>
      <c r="M524" s="59" t="s">
        <v>242</v>
      </c>
    </row>
    <row r="525" spans="2:13" x14ac:dyDescent="0.25">
      <c r="B525" s="8" t="s">
        <v>58</v>
      </c>
      <c r="C525" s="1" t="s">
        <v>918</v>
      </c>
      <c r="D525" s="2" t="s">
        <v>229</v>
      </c>
      <c r="E525" s="3">
        <f t="shared" ca="1" si="87"/>
        <v>44368</v>
      </c>
      <c r="F525" s="3">
        <f ca="1">E525-7</f>
        <v>44361</v>
      </c>
      <c r="G525" s="3">
        <f ca="1">E525-4</f>
        <v>44364</v>
      </c>
      <c r="H525" s="2">
        <v>4</v>
      </c>
      <c r="I525" s="2" t="s">
        <v>228</v>
      </c>
      <c r="J525" s="3">
        <f t="shared" ca="1" si="88"/>
        <v>44368</v>
      </c>
      <c r="K525" s="3">
        <f ca="1">J525-7</f>
        <v>44361</v>
      </c>
      <c r="L525" s="3">
        <f ca="1">J525-4</f>
        <v>44364</v>
      </c>
      <c r="M525" s="9">
        <v>4</v>
      </c>
    </row>
    <row r="526" spans="2:13" x14ac:dyDescent="0.25">
      <c r="B526" s="8" t="s">
        <v>59</v>
      </c>
      <c r="C526" s="1" t="s">
        <v>919</v>
      </c>
      <c r="D526" s="2" t="s">
        <v>229</v>
      </c>
      <c r="E526" s="3">
        <f t="shared" ca="1" si="87"/>
        <v>44368</v>
      </c>
      <c r="F526" s="3">
        <f ca="1">E526-7</f>
        <v>44361</v>
      </c>
      <c r="G526" s="3">
        <f ca="1">E526-4</f>
        <v>44364</v>
      </c>
      <c r="H526" s="2">
        <v>4</v>
      </c>
      <c r="I526" s="2" t="s">
        <v>228</v>
      </c>
      <c r="J526" s="3">
        <f t="shared" ca="1" si="88"/>
        <v>44368</v>
      </c>
      <c r="K526" s="3">
        <f ca="1">J526-7</f>
        <v>44361</v>
      </c>
      <c r="L526" s="3">
        <f ca="1">J526-4</f>
        <v>44364</v>
      </c>
      <c r="M526" s="9">
        <v>4</v>
      </c>
    </row>
    <row r="527" spans="2:13" x14ac:dyDescent="0.25">
      <c r="B527" s="31" t="s">
        <v>258</v>
      </c>
      <c r="C527" s="32"/>
      <c r="D527" s="32"/>
      <c r="E527" s="32"/>
      <c r="F527" s="32"/>
      <c r="G527" s="32"/>
      <c r="H527" s="32"/>
      <c r="I527" s="32"/>
      <c r="J527" s="32"/>
      <c r="K527" s="32"/>
      <c r="L527" s="32"/>
      <c r="M527" s="33"/>
    </row>
    <row r="528" spans="2:13" x14ac:dyDescent="0.25">
      <c r="B528" s="8">
        <v>1166050</v>
      </c>
      <c r="C528" s="1" t="s">
        <v>606</v>
      </c>
      <c r="D528" s="2" t="s">
        <v>229</v>
      </c>
      <c r="E528" s="3">
        <f t="shared" ref="E528:E578" ca="1" si="93">MondayfollowingThirdFriday_JunDec</f>
        <v>44368</v>
      </c>
      <c r="F528" s="3">
        <f ca="1">E528-10</f>
        <v>44358</v>
      </c>
      <c r="G528" s="3">
        <f ca="1">E528-4</f>
        <v>44364</v>
      </c>
      <c r="H528" s="2">
        <v>5</v>
      </c>
      <c r="I528" s="2" t="s">
        <v>228</v>
      </c>
      <c r="J528" s="3">
        <f t="shared" ref="J528:J578" ca="1" si="94">MondayfollowingThirdFriday_MarJunSepDec</f>
        <v>44368</v>
      </c>
      <c r="K528" s="3">
        <f ca="1">J528-10</f>
        <v>44358</v>
      </c>
      <c r="L528" s="3">
        <f ca="1">J528-4</f>
        <v>44364</v>
      </c>
      <c r="M528" s="9">
        <v>5</v>
      </c>
    </row>
    <row r="529" spans="2:13" x14ac:dyDescent="0.25">
      <c r="B529" s="8">
        <v>1272979</v>
      </c>
      <c r="C529" s="1" t="s">
        <v>607</v>
      </c>
      <c r="D529" s="2" t="s">
        <v>229</v>
      </c>
      <c r="E529" s="3">
        <f t="shared" ca="1" si="93"/>
        <v>44368</v>
      </c>
      <c r="F529" s="3">
        <f t="shared" ref="F529:F536" ca="1" si="95">E529-10</f>
        <v>44358</v>
      </c>
      <c r="G529" s="3">
        <f t="shared" ref="G529:G536" ca="1" si="96">E529-4</f>
        <v>44364</v>
      </c>
      <c r="H529" s="2">
        <v>5</v>
      </c>
      <c r="I529" s="2" t="s">
        <v>228</v>
      </c>
      <c r="J529" s="3">
        <f t="shared" ca="1" si="94"/>
        <v>44368</v>
      </c>
      <c r="K529" s="3">
        <f t="shared" ref="K529:K536" ca="1" si="97">J529-10</f>
        <v>44358</v>
      </c>
      <c r="L529" s="3">
        <f t="shared" ref="L529:L536" ca="1" si="98">J529-4</f>
        <v>44364</v>
      </c>
      <c r="M529" s="9">
        <v>5</v>
      </c>
    </row>
    <row r="530" spans="2:13" x14ac:dyDescent="0.25">
      <c r="B530" s="8">
        <v>1272982</v>
      </c>
      <c r="C530" s="1" t="s">
        <v>608</v>
      </c>
      <c r="D530" s="2" t="s">
        <v>229</v>
      </c>
      <c r="E530" s="3">
        <f t="shared" ca="1" si="93"/>
        <v>44368</v>
      </c>
      <c r="F530" s="3">
        <f t="shared" ca="1" si="95"/>
        <v>44358</v>
      </c>
      <c r="G530" s="3">
        <f t="shared" ca="1" si="96"/>
        <v>44364</v>
      </c>
      <c r="H530" s="2">
        <v>5</v>
      </c>
      <c r="I530" s="2" t="s">
        <v>228</v>
      </c>
      <c r="J530" s="3">
        <f t="shared" ca="1" si="94"/>
        <v>44368</v>
      </c>
      <c r="K530" s="3">
        <f t="shared" ca="1" si="97"/>
        <v>44358</v>
      </c>
      <c r="L530" s="3">
        <f t="shared" ca="1" si="98"/>
        <v>44364</v>
      </c>
      <c r="M530" s="9">
        <v>5</v>
      </c>
    </row>
    <row r="531" spans="2:13" x14ac:dyDescent="0.25">
      <c r="B531" s="8">
        <v>1688333</v>
      </c>
      <c r="C531" s="1" t="s">
        <v>609</v>
      </c>
      <c r="D531" s="2" t="s">
        <v>229</v>
      </c>
      <c r="E531" s="3">
        <f t="shared" ca="1" si="93"/>
        <v>44368</v>
      </c>
      <c r="F531" s="3">
        <f t="shared" ca="1" si="95"/>
        <v>44358</v>
      </c>
      <c r="G531" s="3">
        <f t="shared" ca="1" si="96"/>
        <v>44364</v>
      </c>
      <c r="H531" s="2">
        <v>5</v>
      </c>
      <c r="I531" s="2" t="s">
        <v>228</v>
      </c>
      <c r="J531" s="3">
        <f t="shared" ca="1" si="94"/>
        <v>44368</v>
      </c>
      <c r="K531" s="3">
        <f t="shared" ca="1" si="97"/>
        <v>44358</v>
      </c>
      <c r="L531" s="3">
        <f t="shared" ca="1" si="98"/>
        <v>44364</v>
      </c>
      <c r="M531" s="9">
        <v>5</v>
      </c>
    </row>
    <row r="532" spans="2:13" x14ac:dyDescent="0.25">
      <c r="B532" s="8">
        <v>1688334</v>
      </c>
      <c r="C532" s="1" t="s">
        <v>610</v>
      </c>
      <c r="D532" s="2" t="s">
        <v>229</v>
      </c>
      <c r="E532" s="3">
        <f t="shared" ca="1" si="93"/>
        <v>44368</v>
      </c>
      <c r="F532" s="3">
        <f t="shared" ca="1" si="95"/>
        <v>44358</v>
      </c>
      <c r="G532" s="3">
        <f t="shared" ca="1" si="96"/>
        <v>44364</v>
      </c>
      <c r="H532" s="2">
        <v>5</v>
      </c>
      <c r="I532" s="2" t="s">
        <v>228</v>
      </c>
      <c r="J532" s="3">
        <f t="shared" ca="1" si="94"/>
        <v>44368</v>
      </c>
      <c r="K532" s="3">
        <f t="shared" ca="1" si="97"/>
        <v>44358</v>
      </c>
      <c r="L532" s="3">
        <f t="shared" ca="1" si="98"/>
        <v>44364</v>
      </c>
      <c r="M532" s="9">
        <v>5</v>
      </c>
    </row>
    <row r="533" spans="2:13" x14ac:dyDescent="0.25">
      <c r="B533" s="8" t="s">
        <v>195</v>
      </c>
      <c r="C533" s="1" t="s">
        <v>920</v>
      </c>
      <c r="D533" s="2" t="s">
        <v>229</v>
      </c>
      <c r="E533" s="3">
        <f t="shared" ca="1" si="93"/>
        <v>44368</v>
      </c>
      <c r="F533" s="3">
        <f t="shared" ca="1" si="95"/>
        <v>44358</v>
      </c>
      <c r="G533" s="3">
        <f t="shared" ca="1" si="96"/>
        <v>44364</v>
      </c>
      <c r="H533" s="2">
        <v>5</v>
      </c>
      <c r="I533" s="2" t="s">
        <v>228</v>
      </c>
      <c r="J533" s="3">
        <f t="shared" ca="1" si="94"/>
        <v>44368</v>
      </c>
      <c r="K533" s="3">
        <f t="shared" ca="1" si="97"/>
        <v>44358</v>
      </c>
      <c r="L533" s="3">
        <f t="shared" ca="1" si="98"/>
        <v>44364</v>
      </c>
      <c r="M533" s="9">
        <v>5</v>
      </c>
    </row>
    <row r="534" spans="2:13" x14ac:dyDescent="0.25">
      <c r="B534" s="8" t="s">
        <v>202</v>
      </c>
      <c r="C534" s="1" t="s">
        <v>921</v>
      </c>
      <c r="D534" s="2" t="s">
        <v>229</v>
      </c>
      <c r="E534" s="3">
        <f t="shared" ca="1" si="93"/>
        <v>44368</v>
      </c>
      <c r="F534" s="3">
        <f t="shared" ca="1" si="95"/>
        <v>44358</v>
      </c>
      <c r="G534" s="3">
        <f t="shared" ca="1" si="96"/>
        <v>44364</v>
      </c>
      <c r="H534" s="2">
        <v>5</v>
      </c>
      <c r="I534" s="2" t="s">
        <v>228</v>
      </c>
      <c r="J534" s="3">
        <f t="shared" ca="1" si="94"/>
        <v>44368</v>
      </c>
      <c r="K534" s="3">
        <f t="shared" ca="1" si="97"/>
        <v>44358</v>
      </c>
      <c r="L534" s="3">
        <f t="shared" ca="1" si="98"/>
        <v>44364</v>
      </c>
      <c r="M534" s="9">
        <v>5</v>
      </c>
    </row>
    <row r="535" spans="2:13" x14ac:dyDescent="0.25">
      <c r="B535" s="8" t="s">
        <v>203</v>
      </c>
      <c r="C535" s="1" t="s">
        <v>922</v>
      </c>
      <c r="D535" s="2" t="s">
        <v>229</v>
      </c>
      <c r="E535" s="3">
        <f t="shared" ca="1" si="93"/>
        <v>44368</v>
      </c>
      <c r="F535" s="3">
        <f t="shared" ca="1" si="95"/>
        <v>44358</v>
      </c>
      <c r="G535" s="3">
        <f t="shared" ca="1" si="96"/>
        <v>44364</v>
      </c>
      <c r="H535" s="2">
        <v>5</v>
      </c>
      <c r="I535" s="2" t="s">
        <v>228</v>
      </c>
      <c r="J535" s="3">
        <f t="shared" ca="1" si="94"/>
        <v>44368</v>
      </c>
      <c r="K535" s="3">
        <f t="shared" ca="1" si="97"/>
        <v>44358</v>
      </c>
      <c r="L535" s="3">
        <f t="shared" ca="1" si="98"/>
        <v>44364</v>
      </c>
      <c r="M535" s="9">
        <v>5</v>
      </c>
    </row>
    <row r="536" spans="2:13" x14ac:dyDescent="0.25">
      <c r="B536" s="8" t="s">
        <v>204</v>
      </c>
      <c r="C536" s="1" t="s">
        <v>923</v>
      </c>
      <c r="D536" s="2" t="s">
        <v>229</v>
      </c>
      <c r="E536" s="3">
        <f t="shared" ca="1" si="93"/>
        <v>44368</v>
      </c>
      <c r="F536" s="3">
        <f t="shared" ca="1" si="95"/>
        <v>44358</v>
      </c>
      <c r="G536" s="3">
        <f t="shared" ca="1" si="96"/>
        <v>44364</v>
      </c>
      <c r="H536" s="2">
        <v>5</v>
      </c>
      <c r="I536" s="2" t="s">
        <v>228</v>
      </c>
      <c r="J536" s="3">
        <f t="shared" ca="1" si="94"/>
        <v>44368</v>
      </c>
      <c r="K536" s="3">
        <f t="shared" ca="1" si="97"/>
        <v>44358</v>
      </c>
      <c r="L536" s="3">
        <f t="shared" ca="1" si="98"/>
        <v>44364</v>
      </c>
      <c r="M536" s="9">
        <v>5</v>
      </c>
    </row>
    <row r="537" spans="2:13" x14ac:dyDescent="0.25">
      <c r="B537" s="8">
        <v>1166046</v>
      </c>
      <c r="C537" s="1" t="s">
        <v>611</v>
      </c>
      <c r="D537" s="2" t="s">
        <v>229</v>
      </c>
      <c r="E537" s="3">
        <f t="shared" ca="1" si="93"/>
        <v>44368</v>
      </c>
      <c r="F537" s="3" t="s">
        <v>242</v>
      </c>
      <c r="G537" s="3" t="s">
        <v>242</v>
      </c>
      <c r="H537" s="2" t="s">
        <v>242</v>
      </c>
      <c r="I537" s="2" t="s">
        <v>228</v>
      </c>
      <c r="J537" s="3">
        <f t="shared" ca="1" si="94"/>
        <v>44368</v>
      </c>
      <c r="K537" s="3" t="s">
        <v>242</v>
      </c>
      <c r="L537" s="3" t="s">
        <v>242</v>
      </c>
      <c r="M537" s="9" t="s">
        <v>242</v>
      </c>
    </row>
    <row r="538" spans="2:13" x14ac:dyDescent="0.25">
      <c r="B538" s="8">
        <v>1272973</v>
      </c>
      <c r="C538" s="1" t="s">
        <v>612</v>
      </c>
      <c r="D538" s="2" t="s">
        <v>229</v>
      </c>
      <c r="E538" s="3">
        <f t="shared" ca="1" si="93"/>
        <v>44368</v>
      </c>
      <c r="F538" s="3" t="s">
        <v>242</v>
      </c>
      <c r="G538" s="3" t="s">
        <v>242</v>
      </c>
      <c r="H538" s="2" t="s">
        <v>242</v>
      </c>
      <c r="I538" s="2" t="s">
        <v>228</v>
      </c>
      <c r="J538" s="3">
        <f t="shared" ca="1" si="94"/>
        <v>44368</v>
      </c>
      <c r="K538" s="3" t="s">
        <v>242</v>
      </c>
      <c r="L538" s="3" t="s">
        <v>242</v>
      </c>
      <c r="M538" s="9" t="s">
        <v>242</v>
      </c>
    </row>
    <row r="539" spans="2:13" x14ac:dyDescent="0.25">
      <c r="B539" s="8">
        <v>1272974</v>
      </c>
      <c r="C539" s="1" t="s">
        <v>613</v>
      </c>
      <c r="D539" s="2" t="s">
        <v>229</v>
      </c>
      <c r="E539" s="3">
        <f t="shared" ca="1" si="93"/>
        <v>44368</v>
      </c>
      <c r="F539" s="3" t="s">
        <v>242</v>
      </c>
      <c r="G539" s="3" t="s">
        <v>242</v>
      </c>
      <c r="H539" s="2" t="s">
        <v>242</v>
      </c>
      <c r="I539" s="2" t="s">
        <v>228</v>
      </c>
      <c r="J539" s="3">
        <f t="shared" ca="1" si="94"/>
        <v>44368</v>
      </c>
      <c r="K539" s="3" t="s">
        <v>242</v>
      </c>
      <c r="L539" s="3" t="s">
        <v>242</v>
      </c>
      <c r="M539" s="9" t="s">
        <v>242</v>
      </c>
    </row>
    <row r="540" spans="2:13" x14ac:dyDescent="0.25">
      <c r="B540" s="8">
        <v>1272975</v>
      </c>
      <c r="C540" s="1" t="s">
        <v>614</v>
      </c>
      <c r="D540" s="2" t="s">
        <v>229</v>
      </c>
      <c r="E540" s="3">
        <f t="shared" ca="1" si="93"/>
        <v>44368</v>
      </c>
      <c r="F540" s="3" t="s">
        <v>242</v>
      </c>
      <c r="G540" s="3" t="s">
        <v>242</v>
      </c>
      <c r="H540" s="2" t="s">
        <v>242</v>
      </c>
      <c r="I540" s="2" t="s">
        <v>228</v>
      </c>
      <c r="J540" s="3">
        <f t="shared" ca="1" si="94"/>
        <v>44368</v>
      </c>
      <c r="K540" s="3" t="s">
        <v>242</v>
      </c>
      <c r="L540" s="3" t="s">
        <v>242</v>
      </c>
      <c r="M540" s="9" t="s">
        <v>242</v>
      </c>
    </row>
    <row r="541" spans="2:13" x14ac:dyDescent="0.25">
      <c r="B541" s="8">
        <v>1272976</v>
      </c>
      <c r="C541" s="1" t="s">
        <v>615</v>
      </c>
      <c r="D541" s="2" t="s">
        <v>229</v>
      </c>
      <c r="E541" s="3">
        <f t="shared" ca="1" si="93"/>
        <v>44368</v>
      </c>
      <c r="F541" s="3" t="s">
        <v>242</v>
      </c>
      <c r="G541" s="3" t="s">
        <v>242</v>
      </c>
      <c r="H541" s="2" t="s">
        <v>242</v>
      </c>
      <c r="I541" s="2" t="s">
        <v>228</v>
      </c>
      <c r="J541" s="3">
        <f t="shared" ca="1" si="94"/>
        <v>44368</v>
      </c>
      <c r="K541" s="3" t="s">
        <v>242</v>
      </c>
      <c r="L541" s="3" t="s">
        <v>242</v>
      </c>
      <c r="M541" s="9" t="s">
        <v>242</v>
      </c>
    </row>
    <row r="542" spans="2:13" x14ac:dyDescent="0.25">
      <c r="B542" s="8">
        <v>1272977</v>
      </c>
      <c r="C542" s="1" t="s">
        <v>616</v>
      </c>
      <c r="D542" s="2" t="s">
        <v>229</v>
      </c>
      <c r="E542" s="3">
        <f t="shared" ca="1" si="93"/>
        <v>44368</v>
      </c>
      <c r="F542" s="3" t="s">
        <v>242</v>
      </c>
      <c r="G542" s="3" t="s">
        <v>242</v>
      </c>
      <c r="H542" s="2" t="s">
        <v>242</v>
      </c>
      <c r="I542" s="2" t="s">
        <v>228</v>
      </c>
      <c r="J542" s="3">
        <f t="shared" ca="1" si="94"/>
        <v>44368</v>
      </c>
      <c r="K542" s="3" t="s">
        <v>242</v>
      </c>
      <c r="L542" s="3" t="s">
        <v>242</v>
      </c>
      <c r="M542" s="9" t="s">
        <v>242</v>
      </c>
    </row>
    <row r="543" spans="2:13" x14ac:dyDescent="0.25">
      <c r="B543" s="8">
        <v>1272978</v>
      </c>
      <c r="C543" s="1" t="s">
        <v>617</v>
      </c>
      <c r="D543" s="2" t="s">
        <v>229</v>
      </c>
      <c r="E543" s="3">
        <f t="shared" ca="1" si="93"/>
        <v>44368</v>
      </c>
      <c r="F543" s="3" t="s">
        <v>242</v>
      </c>
      <c r="G543" s="3" t="s">
        <v>242</v>
      </c>
      <c r="H543" s="2" t="s">
        <v>242</v>
      </c>
      <c r="I543" s="2" t="s">
        <v>228</v>
      </c>
      <c r="J543" s="3">
        <f t="shared" ca="1" si="94"/>
        <v>44368</v>
      </c>
      <c r="K543" s="3" t="s">
        <v>242</v>
      </c>
      <c r="L543" s="3" t="s">
        <v>242</v>
      </c>
      <c r="M543" s="9" t="s">
        <v>242</v>
      </c>
    </row>
    <row r="544" spans="2:13" x14ac:dyDescent="0.25">
      <c r="B544" s="8">
        <v>1272980</v>
      </c>
      <c r="C544" s="1" t="s">
        <v>618</v>
      </c>
      <c r="D544" s="2" t="s">
        <v>229</v>
      </c>
      <c r="E544" s="3">
        <f t="shared" ca="1" si="93"/>
        <v>44368</v>
      </c>
      <c r="F544" s="3" t="s">
        <v>242</v>
      </c>
      <c r="G544" s="3" t="s">
        <v>242</v>
      </c>
      <c r="H544" s="2" t="s">
        <v>242</v>
      </c>
      <c r="I544" s="2" t="s">
        <v>228</v>
      </c>
      <c r="J544" s="3">
        <f t="shared" ca="1" si="94"/>
        <v>44368</v>
      </c>
      <c r="K544" s="3" t="s">
        <v>242</v>
      </c>
      <c r="L544" s="3" t="s">
        <v>242</v>
      </c>
      <c r="M544" s="9" t="s">
        <v>242</v>
      </c>
    </row>
    <row r="545" spans="2:13" x14ac:dyDescent="0.25">
      <c r="B545" s="8">
        <v>1272983</v>
      </c>
      <c r="C545" s="1" t="s">
        <v>619</v>
      </c>
      <c r="D545" s="2" t="s">
        <v>229</v>
      </c>
      <c r="E545" s="3">
        <f t="shared" ca="1" si="93"/>
        <v>44368</v>
      </c>
      <c r="F545" s="3" t="s">
        <v>242</v>
      </c>
      <c r="G545" s="3" t="s">
        <v>242</v>
      </c>
      <c r="H545" s="2" t="s">
        <v>242</v>
      </c>
      <c r="I545" s="2" t="s">
        <v>228</v>
      </c>
      <c r="J545" s="3">
        <f t="shared" ca="1" si="94"/>
        <v>44368</v>
      </c>
      <c r="K545" s="3" t="s">
        <v>242</v>
      </c>
      <c r="L545" s="3" t="s">
        <v>242</v>
      </c>
      <c r="M545" s="9" t="s">
        <v>242</v>
      </c>
    </row>
    <row r="546" spans="2:13" x14ac:dyDescent="0.25">
      <c r="B546" s="8">
        <v>1272984</v>
      </c>
      <c r="C546" s="1" t="s">
        <v>620</v>
      </c>
      <c r="D546" s="2" t="s">
        <v>229</v>
      </c>
      <c r="E546" s="3">
        <f t="shared" ca="1" si="93"/>
        <v>44368</v>
      </c>
      <c r="F546" s="3" t="s">
        <v>242</v>
      </c>
      <c r="G546" s="3" t="s">
        <v>242</v>
      </c>
      <c r="H546" s="2" t="s">
        <v>242</v>
      </c>
      <c r="I546" s="2" t="s">
        <v>228</v>
      </c>
      <c r="J546" s="3">
        <f t="shared" ca="1" si="94"/>
        <v>44368</v>
      </c>
      <c r="K546" s="3" t="s">
        <v>242</v>
      </c>
      <c r="L546" s="3" t="s">
        <v>242</v>
      </c>
      <c r="M546" s="9" t="s">
        <v>242</v>
      </c>
    </row>
    <row r="547" spans="2:13" x14ac:dyDescent="0.25">
      <c r="B547" s="8">
        <v>1272985</v>
      </c>
      <c r="C547" s="1" t="s">
        <v>621</v>
      </c>
      <c r="D547" s="2" t="s">
        <v>229</v>
      </c>
      <c r="E547" s="3">
        <f t="shared" ca="1" si="93"/>
        <v>44368</v>
      </c>
      <c r="F547" s="3" t="s">
        <v>242</v>
      </c>
      <c r="G547" s="3" t="s">
        <v>242</v>
      </c>
      <c r="H547" s="2" t="s">
        <v>242</v>
      </c>
      <c r="I547" s="2" t="s">
        <v>228</v>
      </c>
      <c r="J547" s="3">
        <f t="shared" ca="1" si="94"/>
        <v>44368</v>
      </c>
      <c r="K547" s="3" t="s">
        <v>242</v>
      </c>
      <c r="L547" s="3" t="s">
        <v>242</v>
      </c>
      <c r="M547" s="9" t="s">
        <v>242</v>
      </c>
    </row>
    <row r="548" spans="2:13" x14ac:dyDescent="0.25">
      <c r="B548" s="8">
        <v>1272986</v>
      </c>
      <c r="C548" s="1" t="s">
        <v>622</v>
      </c>
      <c r="D548" s="2" t="s">
        <v>229</v>
      </c>
      <c r="E548" s="3">
        <f t="shared" ca="1" si="93"/>
        <v>44368</v>
      </c>
      <c r="F548" s="3" t="s">
        <v>242</v>
      </c>
      <c r="G548" s="3" t="s">
        <v>242</v>
      </c>
      <c r="H548" s="2" t="s">
        <v>242</v>
      </c>
      <c r="I548" s="2" t="s">
        <v>228</v>
      </c>
      <c r="J548" s="3">
        <f t="shared" ca="1" si="94"/>
        <v>44368</v>
      </c>
      <c r="K548" s="3" t="s">
        <v>242</v>
      </c>
      <c r="L548" s="3" t="s">
        <v>242</v>
      </c>
      <c r="M548" s="9" t="s">
        <v>242</v>
      </c>
    </row>
    <row r="549" spans="2:13" x14ac:dyDescent="0.25">
      <c r="B549" s="8">
        <v>1272987</v>
      </c>
      <c r="C549" s="1" t="s">
        <v>623</v>
      </c>
      <c r="D549" s="2" t="s">
        <v>229</v>
      </c>
      <c r="E549" s="3">
        <f t="shared" ca="1" si="93"/>
        <v>44368</v>
      </c>
      <c r="F549" s="3" t="s">
        <v>242</v>
      </c>
      <c r="G549" s="3" t="s">
        <v>242</v>
      </c>
      <c r="H549" s="2" t="s">
        <v>242</v>
      </c>
      <c r="I549" s="2" t="s">
        <v>228</v>
      </c>
      <c r="J549" s="3">
        <f t="shared" ca="1" si="94"/>
        <v>44368</v>
      </c>
      <c r="K549" s="3" t="s">
        <v>242</v>
      </c>
      <c r="L549" s="3" t="s">
        <v>242</v>
      </c>
      <c r="M549" s="9" t="s">
        <v>242</v>
      </c>
    </row>
    <row r="550" spans="2:13" x14ac:dyDescent="0.25">
      <c r="B550" s="8">
        <v>1272988</v>
      </c>
      <c r="C550" s="1" t="s">
        <v>624</v>
      </c>
      <c r="D550" s="2" t="s">
        <v>229</v>
      </c>
      <c r="E550" s="3">
        <f t="shared" ca="1" si="93"/>
        <v>44368</v>
      </c>
      <c r="F550" s="3" t="s">
        <v>242</v>
      </c>
      <c r="G550" s="3" t="s">
        <v>242</v>
      </c>
      <c r="H550" s="2" t="s">
        <v>242</v>
      </c>
      <c r="I550" s="2" t="s">
        <v>228</v>
      </c>
      <c r="J550" s="3">
        <f t="shared" ca="1" si="94"/>
        <v>44368</v>
      </c>
      <c r="K550" s="3" t="s">
        <v>242</v>
      </c>
      <c r="L550" s="3" t="s">
        <v>242</v>
      </c>
      <c r="M550" s="9" t="s">
        <v>242</v>
      </c>
    </row>
    <row r="551" spans="2:13" x14ac:dyDescent="0.25">
      <c r="B551" s="8">
        <v>1272989</v>
      </c>
      <c r="C551" s="1" t="s">
        <v>625</v>
      </c>
      <c r="D551" s="2" t="s">
        <v>229</v>
      </c>
      <c r="E551" s="3">
        <f t="shared" ca="1" si="93"/>
        <v>44368</v>
      </c>
      <c r="F551" s="3" t="s">
        <v>242</v>
      </c>
      <c r="G551" s="3" t="s">
        <v>242</v>
      </c>
      <c r="H551" s="2" t="s">
        <v>242</v>
      </c>
      <c r="I551" s="2" t="s">
        <v>228</v>
      </c>
      <c r="J551" s="3">
        <f t="shared" ca="1" si="94"/>
        <v>44368</v>
      </c>
      <c r="K551" s="3" t="s">
        <v>242</v>
      </c>
      <c r="L551" s="3" t="s">
        <v>242</v>
      </c>
      <c r="M551" s="9" t="s">
        <v>242</v>
      </c>
    </row>
    <row r="552" spans="2:13" x14ac:dyDescent="0.25">
      <c r="B552" s="8">
        <v>1272990</v>
      </c>
      <c r="C552" s="1" t="s">
        <v>626</v>
      </c>
      <c r="D552" s="2" t="s">
        <v>229</v>
      </c>
      <c r="E552" s="3">
        <f t="shared" ca="1" si="93"/>
        <v>44368</v>
      </c>
      <c r="F552" s="3" t="s">
        <v>242</v>
      </c>
      <c r="G552" s="3" t="s">
        <v>242</v>
      </c>
      <c r="H552" s="2" t="s">
        <v>242</v>
      </c>
      <c r="I552" s="2" t="s">
        <v>228</v>
      </c>
      <c r="J552" s="3">
        <f t="shared" ca="1" si="94"/>
        <v>44368</v>
      </c>
      <c r="K552" s="3" t="s">
        <v>242</v>
      </c>
      <c r="L552" s="3" t="s">
        <v>242</v>
      </c>
      <c r="M552" s="9" t="s">
        <v>242</v>
      </c>
    </row>
    <row r="553" spans="2:13" x14ac:dyDescent="0.25">
      <c r="B553" s="8">
        <v>1272991</v>
      </c>
      <c r="C553" s="1" t="s">
        <v>627</v>
      </c>
      <c r="D553" s="2" t="s">
        <v>229</v>
      </c>
      <c r="E553" s="3">
        <f t="shared" ca="1" si="93"/>
        <v>44368</v>
      </c>
      <c r="F553" s="3" t="s">
        <v>242</v>
      </c>
      <c r="G553" s="3" t="s">
        <v>242</v>
      </c>
      <c r="H553" s="2" t="s">
        <v>242</v>
      </c>
      <c r="I553" s="2" t="s">
        <v>228</v>
      </c>
      <c r="J553" s="3">
        <f t="shared" ca="1" si="94"/>
        <v>44368</v>
      </c>
      <c r="K553" s="3" t="s">
        <v>242</v>
      </c>
      <c r="L553" s="3" t="s">
        <v>242</v>
      </c>
      <c r="M553" s="9" t="s">
        <v>242</v>
      </c>
    </row>
    <row r="554" spans="2:13" x14ac:dyDescent="0.25">
      <c r="B554" s="8">
        <v>1272992</v>
      </c>
      <c r="C554" s="1" t="s">
        <v>628</v>
      </c>
      <c r="D554" s="2" t="s">
        <v>229</v>
      </c>
      <c r="E554" s="3">
        <f t="shared" ca="1" si="93"/>
        <v>44368</v>
      </c>
      <c r="F554" s="3" t="s">
        <v>242</v>
      </c>
      <c r="G554" s="3" t="s">
        <v>242</v>
      </c>
      <c r="H554" s="2" t="s">
        <v>242</v>
      </c>
      <c r="I554" s="2" t="s">
        <v>228</v>
      </c>
      <c r="J554" s="3">
        <f t="shared" ca="1" si="94"/>
        <v>44368</v>
      </c>
      <c r="K554" s="3" t="s">
        <v>242</v>
      </c>
      <c r="L554" s="3" t="s">
        <v>242</v>
      </c>
      <c r="M554" s="9" t="s">
        <v>242</v>
      </c>
    </row>
    <row r="555" spans="2:13" x14ac:dyDescent="0.25">
      <c r="B555" s="8">
        <v>1272999</v>
      </c>
      <c r="C555" s="1" t="s">
        <v>629</v>
      </c>
      <c r="D555" s="2" t="s">
        <v>229</v>
      </c>
      <c r="E555" s="3">
        <f t="shared" ca="1" si="93"/>
        <v>44368</v>
      </c>
      <c r="F555" s="3" t="s">
        <v>242</v>
      </c>
      <c r="G555" s="3" t="s">
        <v>242</v>
      </c>
      <c r="H555" s="2" t="s">
        <v>242</v>
      </c>
      <c r="I555" s="2" t="s">
        <v>228</v>
      </c>
      <c r="J555" s="3">
        <f t="shared" ca="1" si="94"/>
        <v>44368</v>
      </c>
      <c r="K555" s="3" t="s">
        <v>242</v>
      </c>
      <c r="L555" s="3" t="s">
        <v>242</v>
      </c>
      <c r="M555" s="9" t="s">
        <v>242</v>
      </c>
    </row>
    <row r="556" spans="2:13" x14ac:dyDescent="0.25">
      <c r="B556" s="8">
        <v>1306694</v>
      </c>
      <c r="C556" s="1" t="s">
        <v>630</v>
      </c>
      <c r="D556" s="2" t="s">
        <v>229</v>
      </c>
      <c r="E556" s="3">
        <f t="shared" ca="1" si="93"/>
        <v>44368</v>
      </c>
      <c r="F556" s="3" t="s">
        <v>242</v>
      </c>
      <c r="G556" s="3" t="s">
        <v>242</v>
      </c>
      <c r="H556" s="2" t="s">
        <v>242</v>
      </c>
      <c r="I556" s="2" t="s">
        <v>228</v>
      </c>
      <c r="J556" s="3">
        <f t="shared" ca="1" si="94"/>
        <v>44368</v>
      </c>
      <c r="K556" s="3" t="s">
        <v>242</v>
      </c>
      <c r="L556" s="3" t="s">
        <v>242</v>
      </c>
      <c r="M556" s="9" t="s">
        <v>242</v>
      </c>
    </row>
    <row r="557" spans="2:13" x14ac:dyDescent="0.25">
      <c r="B557" s="8">
        <v>1306706</v>
      </c>
      <c r="C557" s="1" t="s">
        <v>631</v>
      </c>
      <c r="D557" s="2" t="s">
        <v>229</v>
      </c>
      <c r="E557" s="3">
        <f t="shared" ca="1" si="93"/>
        <v>44368</v>
      </c>
      <c r="F557" s="3" t="s">
        <v>242</v>
      </c>
      <c r="G557" s="3" t="s">
        <v>242</v>
      </c>
      <c r="H557" s="2" t="s">
        <v>242</v>
      </c>
      <c r="I557" s="2" t="s">
        <v>228</v>
      </c>
      <c r="J557" s="3">
        <f t="shared" ca="1" si="94"/>
        <v>44368</v>
      </c>
      <c r="K557" s="3" t="s">
        <v>242</v>
      </c>
      <c r="L557" s="3" t="s">
        <v>242</v>
      </c>
      <c r="M557" s="9" t="s">
        <v>242</v>
      </c>
    </row>
    <row r="558" spans="2:13" x14ac:dyDescent="0.25">
      <c r="B558" s="8">
        <v>1421184</v>
      </c>
      <c r="C558" s="1" t="s">
        <v>632</v>
      </c>
      <c r="D558" s="2" t="s">
        <v>229</v>
      </c>
      <c r="E558" s="3">
        <f t="shared" ca="1" si="93"/>
        <v>44368</v>
      </c>
      <c r="F558" s="3" t="s">
        <v>242</v>
      </c>
      <c r="G558" s="3" t="s">
        <v>242</v>
      </c>
      <c r="H558" s="2" t="s">
        <v>242</v>
      </c>
      <c r="I558" s="2" t="s">
        <v>228</v>
      </c>
      <c r="J558" s="3">
        <f t="shared" ca="1" si="94"/>
        <v>44368</v>
      </c>
      <c r="K558" s="3" t="s">
        <v>242</v>
      </c>
      <c r="L558" s="3" t="s">
        <v>242</v>
      </c>
      <c r="M558" s="9" t="s">
        <v>242</v>
      </c>
    </row>
    <row r="559" spans="2:13" x14ac:dyDescent="0.25">
      <c r="B559" s="8">
        <v>1458356</v>
      </c>
      <c r="C559" s="1" t="s">
        <v>633</v>
      </c>
      <c r="D559" s="2" t="s">
        <v>229</v>
      </c>
      <c r="E559" s="3">
        <f t="shared" ca="1" si="93"/>
        <v>44368</v>
      </c>
      <c r="F559" s="3" t="s">
        <v>242</v>
      </c>
      <c r="G559" s="3" t="s">
        <v>242</v>
      </c>
      <c r="H559" s="2" t="s">
        <v>242</v>
      </c>
      <c r="I559" s="2" t="s">
        <v>228</v>
      </c>
      <c r="J559" s="3">
        <f t="shared" ca="1" si="94"/>
        <v>44368</v>
      </c>
      <c r="K559" s="3" t="s">
        <v>242</v>
      </c>
      <c r="L559" s="3" t="s">
        <v>242</v>
      </c>
      <c r="M559" s="9" t="s">
        <v>242</v>
      </c>
    </row>
    <row r="560" spans="2:13" x14ac:dyDescent="0.25">
      <c r="B560" s="8">
        <v>1617957</v>
      </c>
      <c r="C560" s="1" t="s">
        <v>634</v>
      </c>
      <c r="D560" s="2" t="s">
        <v>229</v>
      </c>
      <c r="E560" s="3">
        <f t="shared" ca="1" si="93"/>
        <v>44368</v>
      </c>
      <c r="F560" s="3" t="s">
        <v>242</v>
      </c>
      <c r="G560" s="3" t="s">
        <v>242</v>
      </c>
      <c r="H560" s="2" t="s">
        <v>242</v>
      </c>
      <c r="I560" s="2" t="s">
        <v>228</v>
      </c>
      <c r="J560" s="3">
        <f t="shared" ca="1" si="94"/>
        <v>44368</v>
      </c>
      <c r="K560" s="3" t="s">
        <v>242</v>
      </c>
      <c r="L560" s="3" t="s">
        <v>242</v>
      </c>
      <c r="M560" s="9" t="s">
        <v>242</v>
      </c>
    </row>
    <row r="561" spans="2:13" x14ac:dyDescent="0.25">
      <c r="B561" s="8">
        <v>1815558</v>
      </c>
      <c r="C561" s="1" t="s">
        <v>635</v>
      </c>
      <c r="D561" s="2" t="s">
        <v>229</v>
      </c>
      <c r="E561" s="3">
        <f t="shared" ca="1" si="93"/>
        <v>44368</v>
      </c>
      <c r="F561" s="3" t="s">
        <v>242</v>
      </c>
      <c r="G561" s="3" t="s">
        <v>242</v>
      </c>
      <c r="H561" s="2" t="s">
        <v>242</v>
      </c>
      <c r="I561" s="2" t="s">
        <v>228</v>
      </c>
      <c r="J561" s="3">
        <f t="shared" ca="1" si="94"/>
        <v>44368</v>
      </c>
      <c r="K561" s="3" t="s">
        <v>242</v>
      </c>
      <c r="L561" s="3" t="s">
        <v>242</v>
      </c>
      <c r="M561" s="9" t="s">
        <v>242</v>
      </c>
    </row>
    <row r="562" spans="2:13" x14ac:dyDescent="0.25">
      <c r="B562" s="8">
        <v>1857697</v>
      </c>
      <c r="C562" s="1" t="s">
        <v>636</v>
      </c>
      <c r="D562" s="2" t="s">
        <v>229</v>
      </c>
      <c r="E562" s="3">
        <f t="shared" ca="1" si="93"/>
        <v>44368</v>
      </c>
      <c r="F562" s="3" t="s">
        <v>242</v>
      </c>
      <c r="G562" s="3" t="s">
        <v>242</v>
      </c>
      <c r="H562" s="2" t="s">
        <v>242</v>
      </c>
      <c r="I562" s="2" t="s">
        <v>228</v>
      </c>
      <c r="J562" s="3">
        <f t="shared" ca="1" si="94"/>
        <v>44368</v>
      </c>
      <c r="K562" s="3" t="s">
        <v>242</v>
      </c>
      <c r="L562" s="3" t="s">
        <v>242</v>
      </c>
      <c r="M562" s="9" t="s">
        <v>242</v>
      </c>
    </row>
    <row r="563" spans="2:13" x14ac:dyDescent="0.25">
      <c r="B563" s="8">
        <v>1857698</v>
      </c>
      <c r="C563" s="1" t="s">
        <v>637</v>
      </c>
      <c r="D563" s="2" t="s">
        <v>229</v>
      </c>
      <c r="E563" s="3">
        <f t="shared" ca="1" si="93"/>
        <v>44368</v>
      </c>
      <c r="F563" s="3" t="s">
        <v>242</v>
      </c>
      <c r="G563" s="3" t="s">
        <v>242</v>
      </c>
      <c r="H563" s="2" t="s">
        <v>242</v>
      </c>
      <c r="I563" s="2" t="s">
        <v>228</v>
      </c>
      <c r="J563" s="3">
        <f t="shared" ca="1" si="94"/>
        <v>44368</v>
      </c>
      <c r="K563" s="3" t="s">
        <v>242</v>
      </c>
      <c r="L563" s="3" t="s">
        <v>242</v>
      </c>
      <c r="M563" s="9" t="s">
        <v>242</v>
      </c>
    </row>
    <row r="564" spans="2:13" x14ac:dyDescent="0.25">
      <c r="B564" s="8">
        <v>1857699</v>
      </c>
      <c r="C564" s="1" t="s">
        <v>638</v>
      </c>
      <c r="D564" s="2" t="s">
        <v>229</v>
      </c>
      <c r="E564" s="3">
        <f t="shared" ca="1" si="93"/>
        <v>44368</v>
      </c>
      <c r="F564" s="3">
        <f ca="1">E564-10</f>
        <v>44358</v>
      </c>
      <c r="G564" s="3">
        <f ca="1">E564-4</f>
        <v>44364</v>
      </c>
      <c r="H564" s="56">
        <v>5</v>
      </c>
      <c r="I564" s="2" t="s">
        <v>228</v>
      </c>
      <c r="J564" s="3">
        <f t="shared" ca="1" si="94"/>
        <v>44368</v>
      </c>
      <c r="K564" s="3">
        <f ca="1">J564-10</f>
        <v>44358</v>
      </c>
      <c r="L564" s="3">
        <f ca="1">J564-4</f>
        <v>44364</v>
      </c>
      <c r="M564" s="9">
        <v>5</v>
      </c>
    </row>
    <row r="565" spans="2:13" x14ac:dyDescent="0.25">
      <c r="B565" s="8">
        <v>1857700</v>
      </c>
      <c r="C565" s="1" t="s">
        <v>639</v>
      </c>
      <c r="D565" s="2" t="s">
        <v>229</v>
      </c>
      <c r="E565" s="3">
        <f t="shared" ca="1" si="93"/>
        <v>44368</v>
      </c>
      <c r="F565" s="3">
        <f ca="1">E565-10</f>
        <v>44358</v>
      </c>
      <c r="G565" s="3">
        <f ca="1">E565-4</f>
        <v>44364</v>
      </c>
      <c r="H565" s="56">
        <v>5</v>
      </c>
      <c r="I565" s="2" t="s">
        <v>228</v>
      </c>
      <c r="J565" s="3">
        <f t="shared" ca="1" si="94"/>
        <v>44368</v>
      </c>
      <c r="K565" s="3">
        <f ca="1">J565-10</f>
        <v>44358</v>
      </c>
      <c r="L565" s="3">
        <f ca="1">J565-4</f>
        <v>44364</v>
      </c>
      <c r="M565" s="9">
        <v>5</v>
      </c>
    </row>
    <row r="566" spans="2:13" x14ac:dyDescent="0.25">
      <c r="B566" s="8">
        <v>1857701</v>
      </c>
      <c r="C566" s="1" t="s">
        <v>640</v>
      </c>
      <c r="D566" s="2" t="s">
        <v>229</v>
      </c>
      <c r="E566" s="3">
        <f t="shared" ca="1" si="93"/>
        <v>44368</v>
      </c>
      <c r="F566" s="3" t="s">
        <v>242</v>
      </c>
      <c r="G566" s="3" t="s">
        <v>242</v>
      </c>
      <c r="H566" s="2" t="s">
        <v>242</v>
      </c>
      <c r="I566" s="2" t="s">
        <v>228</v>
      </c>
      <c r="J566" s="3">
        <f t="shared" ca="1" si="94"/>
        <v>44368</v>
      </c>
      <c r="K566" s="3" t="s">
        <v>242</v>
      </c>
      <c r="L566" s="3" t="s">
        <v>242</v>
      </c>
      <c r="M566" s="9" t="s">
        <v>242</v>
      </c>
    </row>
    <row r="567" spans="2:13" x14ac:dyDescent="0.25">
      <c r="B567" s="8">
        <v>1857702</v>
      </c>
      <c r="C567" s="1" t="s">
        <v>641</v>
      </c>
      <c r="D567" s="2" t="s">
        <v>229</v>
      </c>
      <c r="E567" s="3">
        <f t="shared" ca="1" si="93"/>
        <v>44368</v>
      </c>
      <c r="F567" s="3" t="s">
        <v>242</v>
      </c>
      <c r="G567" s="3" t="s">
        <v>242</v>
      </c>
      <c r="H567" s="2" t="s">
        <v>242</v>
      </c>
      <c r="I567" s="2" t="s">
        <v>228</v>
      </c>
      <c r="J567" s="3">
        <f t="shared" ca="1" si="94"/>
        <v>44368</v>
      </c>
      <c r="K567" s="3" t="s">
        <v>242</v>
      </c>
      <c r="L567" s="3" t="s">
        <v>242</v>
      </c>
      <c r="M567" s="9" t="s">
        <v>242</v>
      </c>
    </row>
    <row r="568" spans="2:13" x14ac:dyDescent="0.25">
      <c r="B568" s="8">
        <v>1857703</v>
      </c>
      <c r="C568" s="1" t="s">
        <v>642</v>
      </c>
      <c r="D568" s="2" t="s">
        <v>229</v>
      </c>
      <c r="E568" s="3">
        <f t="shared" ca="1" si="93"/>
        <v>44368</v>
      </c>
      <c r="F568" s="3" t="s">
        <v>242</v>
      </c>
      <c r="G568" s="3" t="s">
        <v>242</v>
      </c>
      <c r="H568" s="2" t="s">
        <v>242</v>
      </c>
      <c r="I568" s="2" t="s">
        <v>228</v>
      </c>
      <c r="J568" s="3">
        <f t="shared" ca="1" si="94"/>
        <v>44368</v>
      </c>
      <c r="K568" s="3" t="s">
        <v>242</v>
      </c>
      <c r="L568" s="3" t="s">
        <v>242</v>
      </c>
      <c r="M568" s="9" t="s">
        <v>242</v>
      </c>
    </row>
    <row r="569" spans="2:13" x14ac:dyDescent="0.25">
      <c r="B569" s="8">
        <v>2023727</v>
      </c>
      <c r="C569" s="1" t="s">
        <v>643</v>
      </c>
      <c r="D569" s="2" t="s">
        <v>229</v>
      </c>
      <c r="E569" s="3">
        <f t="shared" ca="1" si="93"/>
        <v>44368</v>
      </c>
      <c r="F569" s="3" t="s">
        <v>242</v>
      </c>
      <c r="G569" s="3" t="s">
        <v>242</v>
      </c>
      <c r="H569" s="2" t="s">
        <v>242</v>
      </c>
      <c r="I569" s="2" t="s">
        <v>228</v>
      </c>
      <c r="J569" s="3">
        <f t="shared" ca="1" si="94"/>
        <v>44368</v>
      </c>
      <c r="K569" s="3" t="s">
        <v>242</v>
      </c>
      <c r="L569" s="3" t="s">
        <v>242</v>
      </c>
      <c r="M569" s="9" t="s">
        <v>242</v>
      </c>
    </row>
    <row r="570" spans="2:13" x14ac:dyDescent="0.25">
      <c r="B570" s="8">
        <v>2023728</v>
      </c>
      <c r="C570" s="1" t="s">
        <v>644</v>
      </c>
      <c r="D570" s="2" t="s">
        <v>229</v>
      </c>
      <c r="E570" s="3">
        <f t="shared" ca="1" si="93"/>
        <v>44368</v>
      </c>
      <c r="F570" s="3" t="s">
        <v>242</v>
      </c>
      <c r="G570" s="3" t="s">
        <v>242</v>
      </c>
      <c r="H570" s="2" t="s">
        <v>242</v>
      </c>
      <c r="I570" s="2" t="s">
        <v>228</v>
      </c>
      <c r="J570" s="3">
        <f t="shared" ca="1" si="94"/>
        <v>44368</v>
      </c>
      <c r="K570" s="3" t="s">
        <v>242</v>
      </c>
      <c r="L570" s="3" t="s">
        <v>242</v>
      </c>
      <c r="M570" s="9" t="s">
        <v>242</v>
      </c>
    </row>
    <row r="571" spans="2:13" x14ac:dyDescent="0.25">
      <c r="B571" s="8" t="s">
        <v>184</v>
      </c>
      <c r="C571" s="1" t="s">
        <v>645</v>
      </c>
      <c r="D571" s="2" t="s">
        <v>229</v>
      </c>
      <c r="E571" s="3">
        <f t="shared" ca="1" si="93"/>
        <v>44368</v>
      </c>
      <c r="F571" s="3" t="s">
        <v>242</v>
      </c>
      <c r="G571" s="3" t="s">
        <v>242</v>
      </c>
      <c r="H571" s="2" t="s">
        <v>242</v>
      </c>
      <c r="I571" s="2" t="s">
        <v>228</v>
      </c>
      <c r="J571" s="3">
        <f t="shared" ca="1" si="94"/>
        <v>44368</v>
      </c>
      <c r="K571" s="3" t="s">
        <v>242</v>
      </c>
      <c r="L571" s="3" t="s">
        <v>242</v>
      </c>
      <c r="M571" s="9" t="s">
        <v>242</v>
      </c>
    </row>
    <row r="572" spans="2:13" x14ac:dyDescent="0.25">
      <c r="B572" s="8" t="s">
        <v>185</v>
      </c>
      <c r="C572" s="1" t="s">
        <v>646</v>
      </c>
      <c r="D572" s="2" t="s">
        <v>229</v>
      </c>
      <c r="E572" s="3">
        <f t="shared" ca="1" si="93"/>
        <v>44368</v>
      </c>
      <c r="F572" s="3" t="s">
        <v>242</v>
      </c>
      <c r="G572" s="3" t="s">
        <v>242</v>
      </c>
      <c r="H572" s="2" t="s">
        <v>242</v>
      </c>
      <c r="I572" s="2" t="s">
        <v>228</v>
      </c>
      <c r="J572" s="3">
        <f t="shared" ca="1" si="94"/>
        <v>44368</v>
      </c>
      <c r="K572" s="3" t="s">
        <v>242</v>
      </c>
      <c r="L572" s="3" t="s">
        <v>242</v>
      </c>
      <c r="M572" s="9" t="s">
        <v>242</v>
      </c>
    </row>
    <row r="573" spans="2:13" x14ac:dyDescent="0.25">
      <c r="B573" s="8" t="s">
        <v>186</v>
      </c>
      <c r="C573" s="1" t="s">
        <v>647</v>
      </c>
      <c r="D573" s="2" t="s">
        <v>229</v>
      </c>
      <c r="E573" s="3">
        <f t="shared" ca="1" si="93"/>
        <v>44368</v>
      </c>
      <c r="F573" s="3" t="s">
        <v>242</v>
      </c>
      <c r="G573" s="3" t="s">
        <v>242</v>
      </c>
      <c r="H573" s="2" t="s">
        <v>242</v>
      </c>
      <c r="I573" s="2" t="s">
        <v>228</v>
      </c>
      <c r="J573" s="3">
        <f t="shared" ca="1" si="94"/>
        <v>44368</v>
      </c>
      <c r="K573" s="3" t="s">
        <v>242</v>
      </c>
      <c r="L573" s="3" t="s">
        <v>242</v>
      </c>
      <c r="M573" s="9" t="s">
        <v>242</v>
      </c>
    </row>
    <row r="574" spans="2:13" x14ac:dyDescent="0.25">
      <c r="B574" s="8" t="s">
        <v>194</v>
      </c>
      <c r="C574" s="1" t="s">
        <v>924</v>
      </c>
      <c r="D574" s="2" t="s">
        <v>229</v>
      </c>
      <c r="E574" s="3">
        <f t="shared" ca="1" si="93"/>
        <v>44368</v>
      </c>
      <c r="F574" s="3" t="s">
        <v>242</v>
      </c>
      <c r="G574" s="3" t="s">
        <v>242</v>
      </c>
      <c r="H574" s="2" t="s">
        <v>242</v>
      </c>
      <c r="I574" s="2" t="s">
        <v>228</v>
      </c>
      <c r="J574" s="3">
        <f t="shared" ca="1" si="94"/>
        <v>44368</v>
      </c>
      <c r="K574" s="3" t="s">
        <v>242</v>
      </c>
      <c r="L574" s="3" t="s">
        <v>242</v>
      </c>
      <c r="M574" s="9" t="s">
        <v>242</v>
      </c>
    </row>
    <row r="575" spans="2:13" x14ac:dyDescent="0.25">
      <c r="B575" s="8">
        <v>2548294</v>
      </c>
      <c r="C575" s="1" t="s">
        <v>1254</v>
      </c>
      <c r="D575" s="2" t="s">
        <v>228</v>
      </c>
      <c r="E575" s="3">
        <f t="shared" ref="E575" ca="1" si="99">MondayfollowingThirdFriday_MarJunSepDec</f>
        <v>44368</v>
      </c>
      <c r="F575" s="3">
        <f ca="1">E575-10</f>
        <v>44358</v>
      </c>
      <c r="G575" s="3">
        <f ca="1">E575-4</f>
        <v>44364</v>
      </c>
      <c r="H575" s="56">
        <v>5</v>
      </c>
      <c r="I575" s="2" t="s">
        <v>228</v>
      </c>
      <c r="J575" s="3">
        <f t="shared" ca="1" si="94"/>
        <v>44368</v>
      </c>
      <c r="K575" s="3">
        <f ca="1">J575-10</f>
        <v>44358</v>
      </c>
      <c r="L575" s="3">
        <f ca="1">J575-4</f>
        <v>44364</v>
      </c>
      <c r="M575" s="9">
        <v>5</v>
      </c>
    </row>
    <row r="576" spans="2:13" x14ac:dyDescent="0.25">
      <c r="B576" s="8">
        <v>2469378</v>
      </c>
      <c r="C576" s="1" t="s">
        <v>1317</v>
      </c>
      <c r="D576" s="2" t="s">
        <v>229</v>
      </c>
      <c r="E576" s="3">
        <f t="shared" ca="1" si="93"/>
        <v>44368</v>
      </c>
      <c r="F576" s="3" t="s">
        <v>242</v>
      </c>
      <c r="G576" s="3" t="s">
        <v>242</v>
      </c>
      <c r="H576" s="2" t="s">
        <v>242</v>
      </c>
      <c r="I576" s="2" t="s">
        <v>228</v>
      </c>
      <c r="J576" s="3">
        <f t="shared" ca="1" si="94"/>
        <v>44368</v>
      </c>
      <c r="K576" s="3" t="s">
        <v>242</v>
      </c>
      <c r="L576" s="3" t="s">
        <v>242</v>
      </c>
      <c r="M576" s="9" t="s">
        <v>242</v>
      </c>
    </row>
    <row r="577" spans="2:13" x14ac:dyDescent="0.25">
      <c r="B577" s="8">
        <v>2411409</v>
      </c>
      <c r="C577" s="1" t="s">
        <v>1318</v>
      </c>
      <c r="D577" s="2" t="s">
        <v>229</v>
      </c>
      <c r="E577" s="3">
        <f t="shared" ca="1" si="93"/>
        <v>44368</v>
      </c>
      <c r="F577" s="3">
        <f ca="1">E577-10</f>
        <v>44358</v>
      </c>
      <c r="G577" s="3">
        <f ca="1">E577-4</f>
        <v>44364</v>
      </c>
      <c r="H577" s="56">
        <v>5</v>
      </c>
      <c r="I577" s="2" t="s">
        <v>228</v>
      </c>
      <c r="J577" s="3">
        <f t="shared" ca="1" si="94"/>
        <v>44368</v>
      </c>
      <c r="K577" s="3">
        <f ca="1">J577-10</f>
        <v>44358</v>
      </c>
      <c r="L577" s="3">
        <f ca="1">J577-4</f>
        <v>44364</v>
      </c>
      <c r="M577" s="9">
        <v>5</v>
      </c>
    </row>
    <row r="578" spans="2:13" x14ac:dyDescent="0.25">
      <c r="B578" s="8">
        <v>2315549</v>
      </c>
      <c r="C578" s="1" t="s">
        <v>1319</v>
      </c>
      <c r="D578" s="2" t="s">
        <v>229</v>
      </c>
      <c r="E578" s="3">
        <f t="shared" ca="1" si="93"/>
        <v>44368</v>
      </c>
      <c r="F578" s="3" t="s">
        <v>242</v>
      </c>
      <c r="G578" s="3" t="s">
        <v>242</v>
      </c>
      <c r="H578" s="2" t="s">
        <v>242</v>
      </c>
      <c r="I578" s="2" t="s">
        <v>228</v>
      </c>
      <c r="J578" s="3">
        <f t="shared" ca="1" si="94"/>
        <v>44368</v>
      </c>
      <c r="K578" s="3" t="s">
        <v>242</v>
      </c>
      <c r="L578" s="3" t="s">
        <v>242</v>
      </c>
      <c r="M578" s="9" t="s">
        <v>242</v>
      </c>
    </row>
    <row r="579" spans="2:13" x14ac:dyDescent="0.25">
      <c r="B579" s="8">
        <v>2175092</v>
      </c>
      <c r="C579" s="1" t="s">
        <v>1262</v>
      </c>
      <c r="D579" s="2" t="s">
        <v>229</v>
      </c>
      <c r="E579" s="3">
        <f t="shared" ref="E579:E580" ca="1" si="100">MondayfollowingThirdFriday_JunDec</f>
        <v>44368</v>
      </c>
      <c r="F579" s="3">
        <f ca="1">E579-7</f>
        <v>44361</v>
      </c>
      <c r="G579" s="3">
        <f ca="1">E579-4</f>
        <v>44364</v>
      </c>
      <c r="H579" s="56">
        <v>4</v>
      </c>
      <c r="I579" s="2" t="s">
        <v>228</v>
      </c>
      <c r="J579" s="3">
        <f t="shared" ref="J579:J580" ca="1" si="101">MondayfollowingThirdFriday_MarJunSepDec</f>
        <v>44368</v>
      </c>
      <c r="K579" s="3">
        <f ca="1">J579-7</f>
        <v>44361</v>
      </c>
      <c r="L579" s="3">
        <f ca="1">J579-4</f>
        <v>44364</v>
      </c>
      <c r="M579" s="9">
        <v>4</v>
      </c>
    </row>
    <row r="580" spans="2:13" x14ac:dyDescent="0.25">
      <c r="B580" s="8">
        <v>2175093</v>
      </c>
      <c r="C580" s="1" t="s">
        <v>1263</v>
      </c>
      <c r="D580" s="2" t="s">
        <v>229</v>
      </c>
      <c r="E580" s="3">
        <f t="shared" ca="1" si="100"/>
        <v>44368</v>
      </c>
      <c r="F580" s="3">
        <f ca="1">E580-7</f>
        <v>44361</v>
      </c>
      <c r="G580" s="3">
        <f ca="1">E580-4</f>
        <v>44364</v>
      </c>
      <c r="H580" s="56">
        <v>4</v>
      </c>
      <c r="I580" s="2" t="s">
        <v>228</v>
      </c>
      <c r="J580" s="3">
        <f t="shared" ca="1" si="101"/>
        <v>44368</v>
      </c>
      <c r="K580" s="3">
        <f ca="1">J580-7</f>
        <v>44361</v>
      </c>
      <c r="L580" s="3">
        <f ca="1">J580-4</f>
        <v>44364</v>
      </c>
      <c r="M580" s="9">
        <v>4</v>
      </c>
    </row>
    <row r="581" spans="2:13" x14ac:dyDescent="0.25">
      <c r="B581" s="31" t="s">
        <v>259</v>
      </c>
      <c r="C581" s="32"/>
      <c r="D581" s="32"/>
      <c r="E581" s="32"/>
      <c r="F581" s="32"/>
      <c r="G581" s="32"/>
      <c r="H581" s="32"/>
      <c r="I581" s="32"/>
      <c r="J581" s="32"/>
      <c r="K581" s="32"/>
      <c r="L581" s="32"/>
      <c r="M581" s="33"/>
    </row>
    <row r="582" spans="2:13" x14ac:dyDescent="0.25">
      <c r="B582" s="27">
        <v>2514821</v>
      </c>
      <c r="C582" s="28" t="s">
        <v>1257</v>
      </c>
      <c r="D582" s="2" t="s">
        <v>229</v>
      </c>
      <c r="E582" s="3">
        <f t="shared" ref="E582:E597" ca="1" si="102">MondayfollowingThirdFriday_JunDec</f>
        <v>44368</v>
      </c>
      <c r="F582" s="3" t="s">
        <v>242</v>
      </c>
      <c r="G582" s="3" t="s">
        <v>242</v>
      </c>
      <c r="H582" s="2" t="s">
        <v>242</v>
      </c>
      <c r="I582" s="2" t="s">
        <v>229</v>
      </c>
      <c r="J582" s="3">
        <f t="shared" ref="J582" ca="1" si="103">MondayfollowingThirdFriday_JunDec</f>
        <v>44368</v>
      </c>
      <c r="K582" s="3" t="s">
        <v>242</v>
      </c>
      <c r="L582" s="3" t="s">
        <v>242</v>
      </c>
      <c r="M582" s="9" t="s">
        <v>242</v>
      </c>
    </row>
    <row r="583" spans="2:13" x14ac:dyDescent="0.25">
      <c r="B583" s="27">
        <v>2358760</v>
      </c>
      <c r="C583" s="28" t="s">
        <v>1320</v>
      </c>
      <c r="D583" s="2" t="s">
        <v>229</v>
      </c>
      <c r="E583" s="3">
        <f t="shared" ca="1" si="102"/>
        <v>44368</v>
      </c>
      <c r="F583" s="3" t="s">
        <v>242</v>
      </c>
      <c r="G583" s="3" t="s">
        <v>242</v>
      </c>
      <c r="H583" s="2" t="s">
        <v>242</v>
      </c>
      <c r="I583" s="2" t="s">
        <v>228</v>
      </c>
      <c r="J583" s="3">
        <f t="shared" ref="J583:J597" ca="1" si="104">MondayfollowingThirdFriday_MarJunSepDec</f>
        <v>44368</v>
      </c>
      <c r="K583" s="3" t="s">
        <v>242</v>
      </c>
      <c r="L583" s="3" t="s">
        <v>242</v>
      </c>
      <c r="M583" s="9" t="s">
        <v>242</v>
      </c>
    </row>
    <row r="584" spans="2:13" x14ac:dyDescent="0.25">
      <c r="B584" s="27">
        <v>2358761</v>
      </c>
      <c r="C584" s="28" t="s">
        <v>1321</v>
      </c>
      <c r="D584" s="2" t="s">
        <v>229</v>
      </c>
      <c r="E584" s="3">
        <f t="shared" ca="1" si="102"/>
        <v>44368</v>
      </c>
      <c r="F584" s="3" t="s">
        <v>242</v>
      </c>
      <c r="G584" s="3" t="s">
        <v>242</v>
      </c>
      <c r="H584" s="2" t="s">
        <v>242</v>
      </c>
      <c r="I584" s="2" t="s">
        <v>228</v>
      </c>
      <c r="J584" s="3">
        <f t="shared" ca="1" si="104"/>
        <v>44368</v>
      </c>
      <c r="K584" s="3" t="s">
        <v>242</v>
      </c>
      <c r="L584" s="3" t="s">
        <v>242</v>
      </c>
      <c r="M584" s="9" t="s">
        <v>242</v>
      </c>
    </row>
    <row r="585" spans="2:13" x14ac:dyDescent="0.25">
      <c r="B585" s="27">
        <v>2358764</v>
      </c>
      <c r="C585" s="28" t="s">
        <v>1322</v>
      </c>
      <c r="D585" s="2" t="s">
        <v>229</v>
      </c>
      <c r="E585" s="3">
        <f t="shared" ca="1" si="102"/>
        <v>44368</v>
      </c>
      <c r="F585" s="3" t="s">
        <v>242</v>
      </c>
      <c r="G585" s="3" t="s">
        <v>242</v>
      </c>
      <c r="H585" s="2" t="s">
        <v>242</v>
      </c>
      <c r="I585" s="2" t="s">
        <v>228</v>
      </c>
      <c r="J585" s="3">
        <f t="shared" ca="1" si="104"/>
        <v>44368</v>
      </c>
      <c r="K585" s="3" t="s">
        <v>242</v>
      </c>
      <c r="L585" s="3" t="s">
        <v>242</v>
      </c>
      <c r="M585" s="9" t="s">
        <v>242</v>
      </c>
    </row>
    <row r="586" spans="2:13" x14ac:dyDescent="0.25">
      <c r="B586" s="27">
        <v>2358765</v>
      </c>
      <c r="C586" s="28" t="s">
        <v>1323</v>
      </c>
      <c r="D586" s="2" t="s">
        <v>229</v>
      </c>
      <c r="E586" s="3">
        <f t="shared" ca="1" si="102"/>
        <v>44368</v>
      </c>
      <c r="F586" s="3" t="s">
        <v>242</v>
      </c>
      <c r="G586" s="3" t="s">
        <v>242</v>
      </c>
      <c r="H586" s="2" t="s">
        <v>242</v>
      </c>
      <c r="I586" s="2" t="s">
        <v>228</v>
      </c>
      <c r="J586" s="3">
        <f t="shared" ca="1" si="104"/>
        <v>44368</v>
      </c>
      <c r="K586" s="3" t="s">
        <v>242</v>
      </c>
      <c r="L586" s="3" t="s">
        <v>242</v>
      </c>
      <c r="M586" s="9" t="s">
        <v>242</v>
      </c>
    </row>
    <row r="587" spans="2:13" x14ac:dyDescent="0.25">
      <c r="B587" s="27">
        <v>2358766</v>
      </c>
      <c r="C587" s="28" t="s">
        <v>1324</v>
      </c>
      <c r="D587" s="2" t="s">
        <v>229</v>
      </c>
      <c r="E587" s="3">
        <f t="shared" ca="1" si="102"/>
        <v>44368</v>
      </c>
      <c r="F587" s="3" t="s">
        <v>242</v>
      </c>
      <c r="G587" s="3" t="s">
        <v>242</v>
      </c>
      <c r="H587" s="2" t="s">
        <v>242</v>
      </c>
      <c r="I587" s="2" t="s">
        <v>228</v>
      </c>
      <c r="J587" s="3">
        <f t="shared" ca="1" si="104"/>
        <v>44368</v>
      </c>
      <c r="K587" s="3" t="s">
        <v>242</v>
      </c>
      <c r="L587" s="3" t="s">
        <v>242</v>
      </c>
      <c r="M587" s="9" t="s">
        <v>242</v>
      </c>
    </row>
    <row r="588" spans="2:13" x14ac:dyDescent="0.25">
      <c r="B588" s="27">
        <v>2358767</v>
      </c>
      <c r="C588" s="28" t="s">
        <v>1325</v>
      </c>
      <c r="D588" s="2" t="s">
        <v>229</v>
      </c>
      <c r="E588" s="3">
        <f t="shared" ca="1" si="102"/>
        <v>44368</v>
      </c>
      <c r="F588" s="3" t="s">
        <v>242</v>
      </c>
      <c r="G588" s="3" t="s">
        <v>242</v>
      </c>
      <c r="H588" s="2" t="s">
        <v>242</v>
      </c>
      <c r="I588" s="2" t="s">
        <v>228</v>
      </c>
      <c r="J588" s="3">
        <f t="shared" ca="1" si="104"/>
        <v>44368</v>
      </c>
      <c r="K588" s="3" t="s">
        <v>242</v>
      </c>
      <c r="L588" s="3" t="s">
        <v>242</v>
      </c>
      <c r="M588" s="9" t="s">
        <v>242</v>
      </c>
    </row>
    <row r="589" spans="2:13" x14ac:dyDescent="0.25">
      <c r="B589" s="27">
        <v>2358768</v>
      </c>
      <c r="C589" s="28" t="s">
        <v>1326</v>
      </c>
      <c r="D589" s="2" t="s">
        <v>229</v>
      </c>
      <c r="E589" s="3">
        <f t="shared" ca="1" si="102"/>
        <v>44368</v>
      </c>
      <c r="F589" s="3" t="s">
        <v>242</v>
      </c>
      <c r="G589" s="3" t="s">
        <v>242</v>
      </c>
      <c r="H589" s="2" t="s">
        <v>242</v>
      </c>
      <c r="I589" s="2" t="s">
        <v>228</v>
      </c>
      <c r="J589" s="3">
        <f t="shared" ca="1" si="104"/>
        <v>44368</v>
      </c>
      <c r="K589" s="3" t="s">
        <v>242</v>
      </c>
      <c r="L589" s="3" t="s">
        <v>242</v>
      </c>
      <c r="M589" s="9" t="s">
        <v>242</v>
      </c>
    </row>
    <row r="590" spans="2:13" x14ac:dyDescent="0.25">
      <c r="B590" s="27">
        <v>2358769</v>
      </c>
      <c r="C590" s="28" t="s">
        <v>1327</v>
      </c>
      <c r="D590" s="2" t="s">
        <v>229</v>
      </c>
      <c r="E590" s="3">
        <f t="shared" ca="1" si="102"/>
        <v>44368</v>
      </c>
      <c r="F590" s="3" t="s">
        <v>242</v>
      </c>
      <c r="G590" s="3" t="s">
        <v>242</v>
      </c>
      <c r="H590" s="2" t="s">
        <v>242</v>
      </c>
      <c r="I590" s="2" t="s">
        <v>228</v>
      </c>
      <c r="J590" s="3">
        <f t="shared" ca="1" si="104"/>
        <v>44368</v>
      </c>
      <c r="K590" s="3" t="s">
        <v>242</v>
      </c>
      <c r="L590" s="3" t="s">
        <v>242</v>
      </c>
      <c r="M590" s="9" t="s">
        <v>242</v>
      </c>
    </row>
    <row r="591" spans="2:13" x14ac:dyDescent="0.25">
      <c r="B591" s="27">
        <v>2358770</v>
      </c>
      <c r="C591" s="28" t="s">
        <v>1328</v>
      </c>
      <c r="D591" s="2" t="s">
        <v>229</v>
      </c>
      <c r="E591" s="3">
        <f t="shared" ca="1" si="102"/>
        <v>44368</v>
      </c>
      <c r="F591" s="3" t="s">
        <v>242</v>
      </c>
      <c r="G591" s="3" t="s">
        <v>242</v>
      </c>
      <c r="H591" s="2" t="s">
        <v>242</v>
      </c>
      <c r="I591" s="2" t="s">
        <v>228</v>
      </c>
      <c r="J591" s="3">
        <f t="shared" ca="1" si="104"/>
        <v>44368</v>
      </c>
      <c r="K591" s="3" t="s">
        <v>242</v>
      </c>
      <c r="L591" s="3" t="s">
        <v>242</v>
      </c>
      <c r="M591" s="9" t="s">
        <v>242</v>
      </c>
    </row>
    <row r="592" spans="2:13" x14ac:dyDescent="0.25">
      <c r="B592" s="27">
        <v>2358771</v>
      </c>
      <c r="C592" s="28" t="s">
        <v>1329</v>
      </c>
      <c r="D592" s="2" t="s">
        <v>229</v>
      </c>
      <c r="E592" s="3">
        <f t="shared" ca="1" si="102"/>
        <v>44368</v>
      </c>
      <c r="F592" s="3" t="s">
        <v>242</v>
      </c>
      <c r="G592" s="3" t="s">
        <v>242</v>
      </c>
      <c r="H592" s="2" t="s">
        <v>242</v>
      </c>
      <c r="I592" s="2" t="s">
        <v>228</v>
      </c>
      <c r="J592" s="3">
        <f t="shared" ca="1" si="104"/>
        <v>44368</v>
      </c>
      <c r="K592" s="3" t="s">
        <v>242</v>
      </c>
      <c r="L592" s="3" t="s">
        <v>242</v>
      </c>
      <c r="M592" s="9" t="s">
        <v>242</v>
      </c>
    </row>
    <row r="593" spans="2:13" x14ac:dyDescent="0.25">
      <c r="B593" s="27">
        <v>2358772</v>
      </c>
      <c r="C593" s="28" t="s">
        <v>1330</v>
      </c>
      <c r="D593" s="2" t="s">
        <v>229</v>
      </c>
      <c r="E593" s="3">
        <f t="shared" ca="1" si="102"/>
        <v>44368</v>
      </c>
      <c r="F593" s="3" t="s">
        <v>242</v>
      </c>
      <c r="G593" s="3" t="s">
        <v>242</v>
      </c>
      <c r="H593" s="2" t="s">
        <v>242</v>
      </c>
      <c r="I593" s="2" t="s">
        <v>228</v>
      </c>
      <c r="J593" s="3">
        <f t="shared" ca="1" si="104"/>
        <v>44368</v>
      </c>
      <c r="K593" s="3" t="s">
        <v>242</v>
      </c>
      <c r="L593" s="3" t="s">
        <v>242</v>
      </c>
      <c r="M593" s="9" t="s">
        <v>242</v>
      </c>
    </row>
    <row r="594" spans="2:13" x14ac:dyDescent="0.25">
      <c r="B594" s="27">
        <v>2358776</v>
      </c>
      <c r="C594" s="28" t="s">
        <v>1331</v>
      </c>
      <c r="D594" s="2" t="s">
        <v>229</v>
      </c>
      <c r="E594" s="3">
        <f t="shared" ca="1" si="102"/>
        <v>44368</v>
      </c>
      <c r="F594" s="3" t="s">
        <v>242</v>
      </c>
      <c r="G594" s="3" t="s">
        <v>242</v>
      </c>
      <c r="H594" s="2" t="s">
        <v>242</v>
      </c>
      <c r="I594" s="2" t="s">
        <v>228</v>
      </c>
      <c r="J594" s="3">
        <f t="shared" ca="1" si="104"/>
        <v>44368</v>
      </c>
      <c r="K594" s="3" t="s">
        <v>242</v>
      </c>
      <c r="L594" s="3" t="s">
        <v>242</v>
      </c>
      <c r="M594" s="9" t="s">
        <v>242</v>
      </c>
    </row>
    <row r="595" spans="2:13" x14ac:dyDescent="0.25">
      <c r="B595" s="27">
        <v>2358777</v>
      </c>
      <c r="C595" s="28" t="s">
        <v>1332</v>
      </c>
      <c r="D595" s="2" t="s">
        <v>229</v>
      </c>
      <c r="E595" s="3">
        <f t="shared" ca="1" si="102"/>
        <v>44368</v>
      </c>
      <c r="F595" s="3" t="s">
        <v>242</v>
      </c>
      <c r="G595" s="3" t="s">
        <v>242</v>
      </c>
      <c r="H595" s="2" t="s">
        <v>242</v>
      </c>
      <c r="I595" s="2" t="s">
        <v>228</v>
      </c>
      <c r="J595" s="3">
        <f t="shared" ca="1" si="104"/>
        <v>44368</v>
      </c>
      <c r="K595" s="3" t="s">
        <v>242</v>
      </c>
      <c r="L595" s="3" t="s">
        <v>242</v>
      </c>
      <c r="M595" s="9" t="s">
        <v>242</v>
      </c>
    </row>
    <row r="596" spans="2:13" x14ac:dyDescent="0.25">
      <c r="B596" s="27">
        <v>2358779</v>
      </c>
      <c r="C596" s="28" t="s">
        <v>1333</v>
      </c>
      <c r="D596" s="2" t="s">
        <v>229</v>
      </c>
      <c r="E596" s="3">
        <f t="shared" ca="1" si="102"/>
        <v>44368</v>
      </c>
      <c r="F596" s="3" t="s">
        <v>242</v>
      </c>
      <c r="G596" s="3" t="s">
        <v>242</v>
      </c>
      <c r="H596" s="2" t="s">
        <v>242</v>
      </c>
      <c r="I596" s="2" t="s">
        <v>228</v>
      </c>
      <c r="J596" s="3">
        <f t="shared" ca="1" si="104"/>
        <v>44368</v>
      </c>
      <c r="K596" s="3" t="s">
        <v>242</v>
      </c>
      <c r="L596" s="3" t="s">
        <v>242</v>
      </c>
      <c r="M596" s="9" t="s">
        <v>242</v>
      </c>
    </row>
    <row r="597" spans="2:13" x14ac:dyDescent="0.25">
      <c r="B597" s="27">
        <v>2359615</v>
      </c>
      <c r="C597" s="28" t="s">
        <v>1334</v>
      </c>
      <c r="D597" s="2" t="s">
        <v>229</v>
      </c>
      <c r="E597" s="3">
        <f t="shared" ca="1" si="102"/>
        <v>44368</v>
      </c>
      <c r="F597" s="3" t="s">
        <v>242</v>
      </c>
      <c r="G597" s="3" t="s">
        <v>242</v>
      </c>
      <c r="H597" s="2" t="s">
        <v>242</v>
      </c>
      <c r="I597" s="2" t="s">
        <v>228</v>
      </c>
      <c r="J597" s="3">
        <f t="shared" ca="1" si="104"/>
        <v>44368</v>
      </c>
      <c r="K597" s="3" t="s">
        <v>242</v>
      </c>
      <c r="L597" s="3" t="s">
        <v>242</v>
      </c>
      <c r="M597" s="9" t="s">
        <v>242</v>
      </c>
    </row>
    <row r="598" spans="2:13" x14ac:dyDescent="0.25">
      <c r="B598" s="8">
        <v>1853152</v>
      </c>
      <c r="C598" s="1" t="s">
        <v>648</v>
      </c>
      <c r="D598" s="2" t="s">
        <v>229</v>
      </c>
      <c r="E598" s="3">
        <f t="shared" ref="E598:E629" ca="1" si="105">MondayfollowingThirdFriday_JunDec</f>
        <v>44368</v>
      </c>
      <c r="F598" s="3" t="s">
        <v>242</v>
      </c>
      <c r="G598" s="3" t="s">
        <v>242</v>
      </c>
      <c r="H598" s="2" t="s">
        <v>242</v>
      </c>
      <c r="I598" s="2" t="s">
        <v>228</v>
      </c>
      <c r="J598" s="3">
        <f t="shared" ref="J598:J629" ca="1" si="106">MondayfollowingThirdFriday_MarJunSepDec</f>
        <v>44368</v>
      </c>
      <c r="K598" s="3" t="s">
        <v>242</v>
      </c>
      <c r="L598" s="3" t="s">
        <v>242</v>
      </c>
      <c r="M598" s="9" t="s">
        <v>242</v>
      </c>
    </row>
    <row r="599" spans="2:13" x14ac:dyDescent="0.25">
      <c r="B599" s="8">
        <v>1853153</v>
      </c>
      <c r="C599" s="1" t="s">
        <v>649</v>
      </c>
      <c r="D599" s="2" t="s">
        <v>229</v>
      </c>
      <c r="E599" s="3">
        <f t="shared" ca="1" si="105"/>
        <v>44368</v>
      </c>
      <c r="F599" s="3" t="s">
        <v>242</v>
      </c>
      <c r="G599" s="3" t="s">
        <v>242</v>
      </c>
      <c r="H599" s="2" t="s">
        <v>242</v>
      </c>
      <c r="I599" s="2" t="s">
        <v>228</v>
      </c>
      <c r="J599" s="3">
        <f t="shared" ca="1" si="106"/>
        <v>44368</v>
      </c>
      <c r="K599" s="3" t="s">
        <v>242</v>
      </c>
      <c r="L599" s="3" t="s">
        <v>242</v>
      </c>
      <c r="M599" s="9" t="s">
        <v>242</v>
      </c>
    </row>
    <row r="600" spans="2:13" x14ac:dyDescent="0.25">
      <c r="B600" s="8">
        <v>1853154</v>
      </c>
      <c r="C600" s="1" t="s">
        <v>650</v>
      </c>
      <c r="D600" s="2" t="s">
        <v>229</v>
      </c>
      <c r="E600" s="3">
        <f t="shared" ca="1" si="105"/>
        <v>44368</v>
      </c>
      <c r="F600" s="3" t="s">
        <v>242</v>
      </c>
      <c r="G600" s="3" t="s">
        <v>242</v>
      </c>
      <c r="H600" s="2" t="s">
        <v>242</v>
      </c>
      <c r="I600" s="2" t="s">
        <v>228</v>
      </c>
      <c r="J600" s="3">
        <f t="shared" ca="1" si="106"/>
        <v>44368</v>
      </c>
      <c r="K600" s="3" t="s">
        <v>242</v>
      </c>
      <c r="L600" s="3" t="s">
        <v>242</v>
      </c>
      <c r="M600" s="9" t="s">
        <v>242</v>
      </c>
    </row>
    <row r="601" spans="2:13" x14ac:dyDescent="0.25">
      <c r="B601" s="8">
        <v>1853155</v>
      </c>
      <c r="C601" s="1" t="s">
        <v>651</v>
      </c>
      <c r="D601" s="2" t="s">
        <v>229</v>
      </c>
      <c r="E601" s="3">
        <f t="shared" ca="1" si="105"/>
        <v>44368</v>
      </c>
      <c r="F601" s="3" t="s">
        <v>242</v>
      </c>
      <c r="G601" s="3" t="s">
        <v>242</v>
      </c>
      <c r="H601" s="2" t="s">
        <v>242</v>
      </c>
      <c r="I601" s="2" t="s">
        <v>228</v>
      </c>
      <c r="J601" s="3">
        <f t="shared" ca="1" si="106"/>
        <v>44368</v>
      </c>
      <c r="K601" s="3" t="s">
        <v>242</v>
      </c>
      <c r="L601" s="3" t="s">
        <v>242</v>
      </c>
      <c r="M601" s="9" t="s">
        <v>242</v>
      </c>
    </row>
    <row r="602" spans="2:13" x14ac:dyDescent="0.25">
      <c r="B602" s="8">
        <v>1853156</v>
      </c>
      <c r="C602" s="1" t="s">
        <v>652</v>
      </c>
      <c r="D602" s="2" t="s">
        <v>229</v>
      </c>
      <c r="E602" s="3">
        <f t="shared" ca="1" si="105"/>
        <v>44368</v>
      </c>
      <c r="F602" s="3" t="s">
        <v>242</v>
      </c>
      <c r="G602" s="3" t="s">
        <v>242</v>
      </c>
      <c r="H602" s="2" t="s">
        <v>242</v>
      </c>
      <c r="I602" s="2" t="s">
        <v>228</v>
      </c>
      <c r="J602" s="3">
        <f t="shared" ca="1" si="106"/>
        <v>44368</v>
      </c>
      <c r="K602" s="3" t="s">
        <v>242</v>
      </c>
      <c r="L602" s="3" t="s">
        <v>242</v>
      </c>
      <c r="M602" s="9" t="s">
        <v>242</v>
      </c>
    </row>
    <row r="603" spans="2:13" x14ac:dyDescent="0.25">
      <c r="B603" s="8">
        <v>1853157</v>
      </c>
      <c r="C603" s="1" t="s">
        <v>653</v>
      </c>
      <c r="D603" s="2" t="s">
        <v>229</v>
      </c>
      <c r="E603" s="3">
        <f t="shared" ca="1" si="105"/>
        <v>44368</v>
      </c>
      <c r="F603" s="3" t="s">
        <v>242</v>
      </c>
      <c r="G603" s="3" t="s">
        <v>242</v>
      </c>
      <c r="H603" s="2" t="s">
        <v>242</v>
      </c>
      <c r="I603" s="2" t="s">
        <v>228</v>
      </c>
      <c r="J603" s="3">
        <f t="shared" ca="1" si="106"/>
        <v>44368</v>
      </c>
      <c r="K603" s="3" t="s">
        <v>242</v>
      </c>
      <c r="L603" s="3" t="s">
        <v>242</v>
      </c>
      <c r="M603" s="9" t="s">
        <v>242</v>
      </c>
    </row>
    <row r="604" spans="2:13" x14ac:dyDescent="0.25">
      <c r="B604" s="8">
        <v>1853296</v>
      </c>
      <c r="C604" s="1" t="s">
        <v>654</v>
      </c>
      <c r="D604" s="2" t="s">
        <v>229</v>
      </c>
      <c r="E604" s="3">
        <f t="shared" ca="1" si="105"/>
        <v>44368</v>
      </c>
      <c r="F604" s="3" t="s">
        <v>242</v>
      </c>
      <c r="G604" s="3" t="s">
        <v>242</v>
      </c>
      <c r="H604" s="2" t="s">
        <v>242</v>
      </c>
      <c r="I604" s="2" t="s">
        <v>228</v>
      </c>
      <c r="J604" s="3">
        <f t="shared" ca="1" si="106"/>
        <v>44368</v>
      </c>
      <c r="K604" s="3" t="s">
        <v>242</v>
      </c>
      <c r="L604" s="3" t="s">
        <v>242</v>
      </c>
      <c r="M604" s="9" t="s">
        <v>242</v>
      </c>
    </row>
    <row r="605" spans="2:13" x14ac:dyDescent="0.25">
      <c r="B605" s="8">
        <v>1853158</v>
      </c>
      <c r="C605" s="1" t="s">
        <v>655</v>
      </c>
      <c r="D605" s="2" t="s">
        <v>229</v>
      </c>
      <c r="E605" s="3">
        <f t="shared" ca="1" si="105"/>
        <v>44368</v>
      </c>
      <c r="F605" s="3" t="s">
        <v>242</v>
      </c>
      <c r="G605" s="3" t="s">
        <v>242</v>
      </c>
      <c r="H605" s="2" t="s">
        <v>242</v>
      </c>
      <c r="I605" s="2" t="s">
        <v>228</v>
      </c>
      <c r="J605" s="3">
        <f t="shared" ca="1" si="106"/>
        <v>44368</v>
      </c>
      <c r="K605" s="3" t="s">
        <v>242</v>
      </c>
      <c r="L605" s="3" t="s">
        <v>242</v>
      </c>
      <c r="M605" s="9" t="s">
        <v>242</v>
      </c>
    </row>
    <row r="606" spans="2:13" x14ac:dyDescent="0.25">
      <c r="B606" s="8">
        <v>1853159</v>
      </c>
      <c r="C606" s="1" t="s">
        <v>656</v>
      </c>
      <c r="D606" s="2" t="s">
        <v>229</v>
      </c>
      <c r="E606" s="3">
        <f t="shared" ca="1" si="105"/>
        <v>44368</v>
      </c>
      <c r="F606" s="3" t="s">
        <v>242</v>
      </c>
      <c r="G606" s="3" t="s">
        <v>242</v>
      </c>
      <c r="H606" s="2" t="s">
        <v>242</v>
      </c>
      <c r="I606" s="2" t="s">
        <v>228</v>
      </c>
      <c r="J606" s="3">
        <f t="shared" ca="1" si="106"/>
        <v>44368</v>
      </c>
      <c r="K606" s="3" t="s">
        <v>242</v>
      </c>
      <c r="L606" s="3" t="s">
        <v>242</v>
      </c>
      <c r="M606" s="9" t="s">
        <v>242</v>
      </c>
    </row>
    <row r="607" spans="2:13" x14ac:dyDescent="0.25">
      <c r="B607" s="8">
        <v>1853162</v>
      </c>
      <c r="C607" s="1" t="s">
        <v>657</v>
      </c>
      <c r="D607" s="2" t="s">
        <v>229</v>
      </c>
      <c r="E607" s="3">
        <f t="shared" ca="1" si="105"/>
        <v>44368</v>
      </c>
      <c r="F607" s="3" t="s">
        <v>242</v>
      </c>
      <c r="G607" s="3" t="s">
        <v>242</v>
      </c>
      <c r="H607" s="2" t="s">
        <v>242</v>
      </c>
      <c r="I607" s="2" t="s">
        <v>228</v>
      </c>
      <c r="J607" s="3">
        <f t="shared" ca="1" si="106"/>
        <v>44368</v>
      </c>
      <c r="K607" s="3" t="s">
        <v>242</v>
      </c>
      <c r="L607" s="3" t="s">
        <v>242</v>
      </c>
      <c r="M607" s="9" t="s">
        <v>242</v>
      </c>
    </row>
    <row r="608" spans="2:13" x14ac:dyDescent="0.25">
      <c r="B608" s="8">
        <v>1853160</v>
      </c>
      <c r="C608" s="1" t="s">
        <v>658</v>
      </c>
      <c r="D608" s="2" t="s">
        <v>229</v>
      </c>
      <c r="E608" s="3">
        <f t="shared" ca="1" si="105"/>
        <v>44368</v>
      </c>
      <c r="F608" s="3" t="s">
        <v>242</v>
      </c>
      <c r="G608" s="3" t="s">
        <v>242</v>
      </c>
      <c r="H608" s="2" t="s">
        <v>242</v>
      </c>
      <c r="I608" s="2" t="s">
        <v>228</v>
      </c>
      <c r="J608" s="3">
        <f t="shared" ca="1" si="106"/>
        <v>44368</v>
      </c>
      <c r="K608" s="3" t="s">
        <v>242</v>
      </c>
      <c r="L608" s="3" t="s">
        <v>242</v>
      </c>
      <c r="M608" s="9" t="s">
        <v>242</v>
      </c>
    </row>
    <row r="609" spans="2:13" x14ac:dyDescent="0.25">
      <c r="B609" s="8">
        <v>1853161</v>
      </c>
      <c r="C609" s="1" t="s">
        <v>659</v>
      </c>
      <c r="D609" s="2" t="s">
        <v>229</v>
      </c>
      <c r="E609" s="3">
        <f t="shared" ca="1" si="105"/>
        <v>44368</v>
      </c>
      <c r="F609" s="3" t="s">
        <v>242</v>
      </c>
      <c r="G609" s="3" t="s">
        <v>242</v>
      </c>
      <c r="H609" s="2" t="s">
        <v>242</v>
      </c>
      <c r="I609" s="2" t="s">
        <v>228</v>
      </c>
      <c r="J609" s="3">
        <f t="shared" ca="1" si="106"/>
        <v>44368</v>
      </c>
      <c r="K609" s="3" t="s">
        <v>242</v>
      </c>
      <c r="L609" s="3" t="s">
        <v>242</v>
      </c>
      <c r="M609" s="9" t="s">
        <v>242</v>
      </c>
    </row>
    <row r="610" spans="2:13" x14ac:dyDescent="0.25">
      <c r="B610" s="8">
        <v>1853167</v>
      </c>
      <c r="C610" s="1" t="s">
        <v>660</v>
      </c>
      <c r="D610" s="2" t="s">
        <v>229</v>
      </c>
      <c r="E610" s="3">
        <f t="shared" ca="1" si="105"/>
        <v>44368</v>
      </c>
      <c r="F610" s="3" t="s">
        <v>242</v>
      </c>
      <c r="G610" s="3" t="s">
        <v>242</v>
      </c>
      <c r="H610" s="2" t="s">
        <v>242</v>
      </c>
      <c r="I610" s="2" t="s">
        <v>228</v>
      </c>
      <c r="J610" s="3">
        <f t="shared" ca="1" si="106"/>
        <v>44368</v>
      </c>
      <c r="K610" s="3" t="s">
        <v>242</v>
      </c>
      <c r="L610" s="3" t="s">
        <v>242</v>
      </c>
      <c r="M610" s="9" t="s">
        <v>242</v>
      </c>
    </row>
    <row r="611" spans="2:13" x14ac:dyDescent="0.25">
      <c r="B611" s="8">
        <v>1853163</v>
      </c>
      <c r="C611" s="1" t="s">
        <v>661</v>
      </c>
      <c r="D611" s="2" t="s">
        <v>229</v>
      </c>
      <c r="E611" s="3">
        <f t="shared" ca="1" si="105"/>
        <v>44368</v>
      </c>
      <c r="F611" s="3" t="s">
        <v>242</v>
      </c>
      <c r="G611" s="3" t="s">
        <v>242</v>
      </c>
      <c r="H611" s="2" t="s">
        <v>242</v>
      </c>
      <c r="I611" s="2" t="s">
        <v>228</v>
      </c>
      <c r="J611" s="3">
        <f t="shared" ca="1" si="106"/>
        <v>44368</v>
      </c>
      <c r="K611" s="3" t="s">
        <v>242</v>
      </c>
      <c r="L611" s="3" t="s">
        <v>242</v>
      </c>
      <c r="M611" s="9" t="s">
        <v>242</v>
      </c>
    </row>
    <row r="612" spans="2:13" x14ac:dyDescent="0.25">
      <c r="B612" s="8">
        <v>1853164</v>
      </c>
      <c r="C612" s="1" t="s">
        <v>662</v>
      </c>
      <c r="D612" s="2" t="s">
        <v>229</v>
      </c>
      <c r="E612" s="3">
        <f t="shared" ca="1" si="105"/>
        <v>44368</v>
      </c>
      <c r="F612" s="3" t="s">
        <v>242</v>
      </c>
      <c r="G612" s="3" t="s">
        <v>242</v>
      </c>
      <c r="H612" s="2" t="s">
        <v>242</v>
      </c>
      <c r="I612" s="2" t="s">
        <v>228</v>
      </c>
      <c r="J612" s="3">
        <f t="shared" ca="1" si="106"/>
        <v>44368</v>
      </c>
      <c r="K612" s="3" t="s">
        <v>242</v>
      </c>
      <c r="L612" s="3" t="s">
        <v>242</v>
      </c>
      <c r="M612" s="9" t="s">
        <v>242</v>
      </c>
    </row>
    <row r="613" spans="2:13" x14ac:dyDescent="0.25">
      <c r="B613" s="8">
        <v>1853165</v>
      </c>
      <c r="C613" s="1" t="s">
        <v>663</v>
      </c>
      <c r="D613" s="2" t="s">
        <v>229</v>
      </c>
      <c r="E613" s="3">
        <f t="shared" ca="1" si="105"/>
        <v>44368</v>
      </c>
      <c r="F613" s="3" t="s">
        <v>242</v>
      </c>
      <c r="G613" s="3" t="s">
        <v>242</v>
      </c>
      <c r="H613" s="2" t="s">
        <v>242</v>
      </c>
      <c r="I613" s="2" t="s">
        <v>228</v>
      </c>
      <c r="J613" s="3">
        <f t="shared" ca="1" si="106"/>
        <v>44368</v>
      </c>
      <c r="K613" s="3" t="s">
        <v>242</v>
      </c>
      <c r="L613" s="3" t="s">
        <v>242</v>
      </c>
      <c r="M613" s="9" t="s">
        <v>242</v>
      </c>
    </row>
    <row r="614" spans="2:13" x14ac:dyDescent="0.25">
      <c r="B614" s="8">
        <v>1853166</v>
      </c>
      <c r="C614" s="1" t="s">
        <v>664</v>
      </c>
      <c r="D614" s="2" t="s">
        <v>229</v>
      </c>
      <c r="E614" s="3">
        <f t="shared" ca="1" si="105"/>
        <v>44368</v>
      </c>
      <c r="F614" s="3" t="s">
        <v>242</v>
      </c>
      <c r="G614" s="3" t="s">
        <v>242</v>
      </c>
      <c r="H614" s="2" t="s">
        <v>242</v>
      </c>
      <c r="I614" s="2" t="s">
        <v>228</v>
      </c>
      <c r="J614" s="3">
        <f t="shared" ca="1" si="106"/>
        <v>44368</v>
      </c>
      <c r="K614" s="3" t="s">
        <v>242</v>
      </c>
      <c r="L614" s="3" t="s">
        <v>242</v>
      </c>
      <c r="M614" s="9" t="s">
        <v>242</v>
      </c>
    </row>
    <row r="615" spans="2:13" x14ac:dyDescent="0.25">
      <c r="B615" s="8">
        <v>1853168</v>
      </c>
      <c r="C615" s="1" t="s">
        <v>665</v>
      </c>
      <c r="D615" s="2" t="s">
        <v>229</v>
      </c>
      <c r="E615" s="3">
        <f t="shared" ca="1" si="105"/>
        <v>44368</v>
      </c>
      <c r="F615" s="3" t="s">
        <v>242</v>
      </c>
      <c r="G615" s="3" t="s">
        <v>242</v>
      </c>
      <c r="H615" s="2" t="s">
        <v>242</v>
      </c>
      <c r="I615" s="2" t="s">
        <v>228</v>
      </c>
      <c r="J615" s="3">
        <f t="shared" ca="1" si="106"/>
        <v>44368</v>
      </c>
      <c r="K615" s="3" t="s">
        <v>242</v>
      </c>
      <c r="L615" s="3" t="s">
        <v>242</v>
      </c>
      <c r="M615" s="9" t="s">
        <v>242</v>
      </c>
    </row>
    <row r="616" spans="2:13" x14ac:dyDescent="0.25">
      <c r="B616" s="8">
        <v>1853169</v>
      </c>
      <c r="C616" s="1" t="s">
        <v>666</v>
      </c>
      <c r="D616" s="2" t="s">
        <v>229</v>
      </c>
      <c r="E616" s="3">
        <f t="shared" ca="1" si="105"/>
        <v>44368</v>
      </c>
      <c r="F616" s="3" t="s">
        <v>242</v>
      </c>
      <c r="G616" s="3" t="s">
        <v>242</v>
      </c>
      <c r="H616" s="2" t="s">
        <v>242</v>
      </c>
      <c r="I616" s="2" t="s">
        <v>228</v>
      </c>
      <c r="J616" s="3">
        <f t="shared" ca="1" si="106"/>
        <v>44368</v>
      </c>
      <c r="K616" s="3" t="s">
        <v>242</v>
      </c>
      <c r="L616" s="3" t="s">
        <v>242</v>
      </c>
      <c r="M616" s="9" t="s">
        <v>242</v>
      </c>
    </row>
    <row r="617" spans="2:13" x14ac:dyDescent="0.25">
      <c r="B617" s="8">
        <v>1853170</v>
      </c>
      <c r="C617" s="1" t="s">
        <v>667</v>
      </c>
      <c r="D617" s="2" t="s">
        <v>229</v>
      </c>
      <c r="E617" s="3">
        <f t="shared" ca="1" si="105"/>
        <v>44368</v>
      </c>
      <c r="F617" s="3" t="s">
        <v>242</v>
      </c>
      <c r="G617" s="3" t="s">
        <v>242</v>
      </c>
      <c r="H617" s="2" t="s">
        <v>242</v>
      </c>
      <c r="I617" s="2" t="s">
        <v>228</v>
      </c>
      <c r="J617" s="3">
        <f t="shared" ca="1" si="106"/>
        <v>44368</v>
      </c>
      <c r="K617" s="3" t="s">
        <v>242</v>
      </c>
      <c r="L617" s="3" t="s">
        <v>242</v>
      </c>
      <c r="M617" s="9" t="s">
        <v>242</v>
      </c>
    </row>
    <row r="618" spans="2:13" x14ac:dyDescent="0.25">
      <c r="B618" s="8">
        <v>1853171</v>
      </c>
      <c r="C618" s="1" t="s">
        <v>668</v>
      </c>
      <c r="D618" s="2" t="s">
        <v>229</v>
      </c>
      <c r="E618" s="3">
        <f t="shared" ca="1" si="105"/>
        <v>44368</v>
      </c>
      <c r="F618" s="3" t="s">
        <v>242</v>
      </c>
      <c r="G618" s="3" t="s">
        <v>242</v>
      </c>
      <c r="H618" s="2" t="s">
        <v>242</v>
      </c>
      <c r="I618" s="2" t="s">
        <v>228</v>
      </c>
      <c r="J618" s="3">
        <f t="shared" ca="1" si="106"/>
        <v>44368</v>
      </c>
      <c r="K618" s="3" t="s">
        <v>242</v>
      </c>
      <c r="L618" s="3" t="s">
        <v>242</v>
      </c>
      <c r="M618" s="9" t="s">
        <v>242</v>
      </c>
    </row>
    <row r="619" spans="2:13" x14ac:dyDescent="0.25">
      <c r="B619" s="8">
        <v>1853172</v>
      </c>
      <c r="C619" s="1" t="s">
        <v>669</v>
      </c>
      <c r="D619" s="2" t="s">
        <v>229</v>
      </c>
      <c r="E619" s="3">
        <f t="shared" ca="1" si="105"/>
        <v>44368</v>
      </c>
      <c r="F619" s="3" t="s">
        <v>242</v>
      </c>
      <c r="G619" s="3" t="s">
        <v>242</v>
      </c>
      <c r="H619" s="2" t="s">
        <v>242</v>
      </c>
      <c r="I619" s="2" t="s">
        <v>228</v>
      </c>
      <c r="J619" s="3">
        <f t="shared" ca="1" si="106"/>
        <v>44368</v>
      </c>
      <c r="K619" s="3" t="s">
        <v>242</v>
      </c>
      <c r="L619" s="3" t="s">
        <v>242</v>
      </c>
      <c r="M619" s="9" t="s">
        <v>242</v>
      </c>
    </row>
    <row r="620" spans="2:13" x14ac:dyDescent="0.25">
      <c r="B620" s="8">
        <v>1853173</v>
      </c>
      <c r="C620" s="1" t="s">
        <v>670</v>
      </c>
      <c r="D620" s="2" t="s">
        <v>229</v>
      </c>
      <c r="E620" s="3">
        <f t="shared" ca="1" si="105"/>
        <v>44368</v>
      </c>
      <c r="F620" s="3" t="s">
        <v>242</v>
      </c>
      <c r="G620" s="3" t="s">
        <v>242</v>
      </c>
      <c r="H620" s="2" t="s">
        <v>242</v>
      </c>
      <c r="I620" s="2" t="s">
        <v>228</v>
      </c>
      <c r="J620" s="3">
        <f t="shared" ca="1" si="106"/>
        <v>44368</v>
      </c>
      <c r="K620" s="3" t="s">
        <v>242</v>
      </c>
      <c r="L620" s="3" t="s">
        <v>242</v>
      </c>
      <c r="M620" s="9" t="s">
        <v>242</v>
      </c>
    </row>
    <row r="621" spans="2:13" x14ac:dyDescent="0.25">
      <c r="B621" s="8">
        <v>1853174</v>
      </c>
      <c r="C621" s="1" t="s">
        <v>671</v>
      </c>
      <c r="D621" s="2" t="s">
        <v>229</v>
      </c>
      <c r="E621" s="3">
        <f t="shared" ca="1" si="105"/>
        <v>44368</v>
      </c>
      <c r="F621" s="3" t="s">
        <v>242</v>
      </c>
      <c r="G621" s="3" t="s">
        <v>242</v>
      </c>
      <c r="H621" s="2" t="s">
        <v>242</v>
      </c>
      <c r="I621" s="2" t="s">
        <v>228</v>
      </c>
      <c r="J621" s="3">
        <f t="shared" ca="1" si="106"/>
        <v>44368</v>
      </c>
      <c r="K621" s="3" t="s">
        <v>242</v>
      </c>
      <c r="L621" s="3" t="s">
        <v>242</v>
      </c>
      <c r="M621" s="9" t="s">
        <v>242</v>
      </c>
    </row>
    <row r="622" spans="2:13" x14ac:dyDescent="0.25">
      <c r="B622" s="8">
        <v>1853175</v>
      </c>
      <c r="C622" s="1" t="s">
        <v>672</v>
      </c>
      <c r="D622" s="2" t="s">
        <v>229</v>
      </c>
      <c r="E622" s="3">
        <f t="shared" ca="1" si="105"/>
        <v>44368</v>
      </c>
      <c r="F622" s="3" t="s">
        <v>242</v>
      </c>
      <c r="G622" s="3" t="s">
        <v>242</v>
      </c>
      <c r="H622" s="2" t="s">
        <v>242</v>
      </c>
      <c r="I622" s="2" t="s">
        <v>228</v>
      </c>
      <c r="J622" s="3">
        <f t="shared" ca="1" si="106"/>
        <v>44368</v>
      </c>
      <c r="K622" s="3" t="s">
        <v>242</v>
      </c>
      <c r="L622" s="3" t="s">
        <v>242</v>
      </c>
      <c r="M622" s="9" t="s">
        <v>242</v>
      </c>
    </row>
    <row r="623" spans="2:13" x14ac:dyDescent="0.25">
      <c r="B623" s="8">
        <v>1853176</v>
      </c>
      <c r="C623" s="1" t="s">
        <v>673</v>
      </c>
      <c r="D623" s="2" t="s">
        <v>229</v>
      </c>
      <c r="E623" s="3">
        <f t="shared" ca="1" si="105"/>
        <v>44368</v>
      </c>
      <c r="F623" s="3" t="s">
        <v>242</v>
      </c>
      <c r="G623" s="3" t="s">
        <v>242</v>
      </c>
      <c r="H623" s="2" t="s">
        <v>242</v>
      </c>
      <c r="I623" s="2" t="s">
        <v>228</v>
      </c>
      <c r="J623" s="3">
        <f t="shared" ca="1" si="106"/>
        <v>44368</v>
      </c>
      <c r="K623" s="3" t="s">
        <v>242</v>
      </c>
      <c r="L623" s="3" t="s">
        <v>242</v>
      </c>
      <c r="M623" s="9" t="s">
        <v>242</v>
      </c>
    </row>
    <row r="624" spans="2:13" x14ac:dyDescent="0.25">
      <c r="B624" s="8">
        <v>1853177</v>
      </c>
      <c r="C624" s="1" t="s">
        <v>674</v>
      </c>
      <c r="D624" s="2" t="s">
        <v>229</v>
      </c>
      <c r="E624" s="3">
        <f t="shared" ca="1" si="105"/>
        <v>44368</v>
      </c>
      <c r="F624" s="3" t="s">
        <v>242</v>
      </c>
      <c r="G624" s="3" t="s">
        <v>242</v>
      </c>
      <c r="H624" s="2" t="s">
        <v>242</v>
      </c>
      <c r="I624" s="2" t="s">
        <v>228</v>
      </c>
      <c r="J624" s="3">
        <f t="shared" ca="1" si="106"/>
        <v>44368</v>
      </c>
      <c r="K624" s="3" t="s">
        <v>242</v>
      </c>
      <c r="L624" s="3" t="s">
        <v>242</v>
      </c>
      <c r="M624" s="9" t="s">
        <v>242</v>
      </c>
    </row>
    <row r="625" spans="2:13" x14ac:dyDescent="0.25">
      <c r="B625" s="8">
        <v>1853178</v>
      </c>
      <c r="C625" s="1" t="s">
        <v>675</v>
      </c>
      <c r="D625" s="2" t="s">
        <v>229</v>
      </c>
      <c r="E625" s="3">
        <f t="shared" ca="1" si="105"/>
        <v>44368</v>
      </c>
      <c r="F625" s="3" t="s">
        <v>242</v>
      </c>
      <c r="G625" s="3" t="s">
        <v>242</v>
      </c>
      <c r="H625" s="2" t="s">
        <v>242</v>
      </c>
      <c r="I625" s="2" t="s">
        <v>228</v>
      </c>
      <c r="J625" s="3">
        <f t="shared" ca="1" si="106"/>
        <v>44368</v>
      </c>
      <c r="K625" s="3" t="s">
        <v>242</v>
      </c>
      <c r="L625" s="3" t="s">
        <v>242</v>
      </c>
      <c r="M625" s="9" t="s">
        <v>242</v>
      </c>
    </row>
    <row r="626" spans="2:13" x14ac:dyDescent="0.25">
      <c r="B626" s="8">
        <v>1853179</v>
      </c>
      <c r="C626" s="1" t="s">
        <v>676</v>
      </c>
      <c r="D626" s="2" t="s">
        <v>229</v>
      </c>
      <c r="E626" s="3">
        <f t="shared" ca="1" si="105"/>
        <v>44368</v>
      </c>
      <c r="F626" s="3" t="s">
        <v>242</v>
      </c>
      <c r="G626" s="3" t="s">
        <v>242</v>
      </c>
      <c r="H626" s="2" t="s">
        <v>242</v>
      </c>
      <c r="I626" s="2" t="s">
        <v>228</v>
      </c>
      <c r="J626" s="3">
        <f t="shared" ca="1" si="106"/>
        <v>44368</v>
      </c>
      <c r="K626" s="3" t="s">
        <v>242</v>
      </c>
      <c r="L626" s="3" t="s">
        <v>242</v>
      </c>
      <c r="M626" s="9" t="s">
        <v>242</v>
      </c>
    </row>
    <row r="627" spans="2:13" x14ac:dyDescent="0.25">
      <c r="B627" s="8">
        <v>1853180</v>
      </c>
      <c r="C627" s="1" t="s">
        <v>677</v>
      </c>
      <c r="D627" s="2" t="s">
        <v>229</v>
      </c>
      <c r="E627" s="3">
        <f t="shared" ca="1" si="105"/>
        <v>44368</v>
      </c>
      <c r="F627" s="3" t="s">
        <v>242</v>
      </c>
      <c r="G627" s="3" t="s">
        <v>242</v>
      </c>
      <c r="H627" s="2" t="s">
        <v>242</v>
      </c>
      <c r="I627" s="2" t="s">
        <v>228</v>
      </c>
      <c r="J627" s="3">
        <f t="shared" ca="1" si="106"/>
        <v>44368</v>
      </c>
      <c r="K627" s="3" t="s">
        <v>242</v>
      </c>
      <c r="L627" s="3" t="s">
        <v>242</v>
      </c>
      <c r="M627" s="9" t="s">
        <v>242</v>
      </c>
    </row>
    <row r="628" spans="2:13" x14ac:dyDescent="0.25">
      <c r="B628" s="8">
        <v>1853181</v>
      </c>
      <c r="C628" s="1" t="s">
        <v>678</v>
      </c>
      <c r="D628" s="2" t="s">
        <v>229</v>
      </c>
      <c r="E628" s="3">
        <f t="shared" ca="1" si="105"/>
        <v>44368</v>
      </c>
      <c r="F628" s="3" t="s">
        <v>242</v>
      </c>
      <c r="G628" s="3" t="s">
        <v>242</v>
      </c>
      <c r="H628" s="2" t="s">
        <v>242</v>
      </c>
      <c r="I628" s="2" t="s">
        <v>228</v>
      </c>
      <c r="J628" s="3">
        <f t="shared" ca="1" si="106"/>
        <v>44368</v>
      </c>
      <c r="K628" s="3" t="s">
        <v>242</v>
      </c>
      <c r="L628" s="3" t="s">
        <v>242</v>
      </c>
      <c r="M628" s="9" t="s">
        <v>242</v>
      </c>
    </row>
    <row r="629" spans="2:13" x14ac:dyDescent="0.25">
      <c r="B629" s="8">
        <v>1853182</v>
      </c>
      <c r="C629" s="1" t="s">
        <v>679</v>
      </c>
      <c r="D629" s="2" t="s">
        <v>229</v>
      </c>
      <c r="E629" s="3">
        <f t="shared" ca="1" si="105"/>
        <v>44368</v>
      </c>
      <c r="F629" s="3" t="s">
        <v>242</v>
      </c>
      <c r="G629" s="3" t="s">
        <v>242</v>
      </c>
      <c r="H629" s="2" t="s">
        <v>242</v>
      </c>
      <c r="I629" s="2" t="s">
        <v>228</v>
      </c>
      <c r="J629" s="3">
        <f t="shared" ca="1" si="106"/>
        <v>44368</v>
      </c>
      <c r="K629" s="3" t="s">
        <v>242</v>
      </c>
      <c r="L629" s="3" t="s">
        <v>242</v>
      </c>
      <c r="M629" s="9" t="s">
        <v>242</v>
      </c>
    </row>
    <row r="630" spans="2:13" x14ac:dyDescent="0.25">
      <c r="B630" s="8">
        <v>1853183</v>
      </c>
      <c r="C630" s="1" t="s">
        <v>680</v>
      </c>
      <c r="D630" s="2" t="s">
        <v>229</v>
      </c>
      <c r="E630" s="3">
        <f t="shared" ref="E630:E661" ca="1" si="107">MondayfollowingThirdFriday_JunDec</f>
        <v>44368</v>
      </c>
      <c r="F630" s="3" t="s">
        <v>242</v>
      </c>
      <c r="G630" s="3" t="s">
        <v>242</v>
      </c>
      <c r="H630" s="2" t="s">
        <v>242</v>
      </c>
      <c r="I630" s="2" t="s">
        <v>228</v>
      </c>
      <c r="J630" s="3">
        <f t="shared" ref="J630:J661" ca="1" si="108">MondayfollowingThirdFriday_MarJunSepDec</f>
        <v>44368</v>
      </c>
      <c r="K630" s="3" t="s">
        <v>242</v>
      </c>
      <c r="L630" s="3" t="s">
        <v>242</v>
      </c>
      <c r="M630" s="9" t="s">
        <v>242</v>
      </c>
    </row>
    <row r="631" spans="2:13" x14ac:dyDescent="0.25">
      <c r="B631" s="8">
        <v>1853184</v>
      </c>
      <c r="C631" s="1" t="s">
        <v>681</v>
      </c>
      <c r="D631" s="2" t="s">
        <v>229</v>
      </c>
      <c r="E631" s="3">
        <f t="shared" ca="1" si="107"/>
        <v>44368</v>
      </c>
      <c r="F631" s="3" t="s">
        <v>242</v>
      </c>
      <c r="G631" s="3" t="s">
        <v>242</v>
      </c>
      <c r="H631" s="2" t="s">
        <v>242</v>
      </c>
      <c r="I631" s="2" t="s">
        <v>228</v>
      </c>
      <c r="J631" s="3">
        <f t="shared" ca="1" si="108"/>
        <v>44368</v>
      </c>
      <c r="K631" s="3" t="s">
        <v>242</v>
      </c>
      <c r="L631" s="3" t="s">
        <v>242</v>
      </c>
      <c r="M631" s="9" t="s">
        <v>242</v>
      </c>
    </row>
    <row r="632" spans="2:13" x14ac:dyDescent="0.25">
      <c r="B632" s="8">
        <v>1853185</v>
      </c>
      <c r="C632" s="1" t="s">
        <v>682</v>
      </c>
      <c r="D632" s="2" t="s">
        <v>229</v>
      </c>
      <c r="E632" s="3">
        <f t="shared" ca="1" si="107"/>
        <v>44368</v>
      </c>
      <c r="F632" s="3" t="s">
        <v>242</v>
      </c>
      <c r="G632" s="3" t="s">
        <v>242</v>
      </c>
      <c r="H632" s="2" t="s">
        <v>242</v>
      </c>
      <c r="I632" s="2" t="s">
        <v>228</v>
      </c>
      <c r="J632" s="3">
        <f t="shared" ca="1" si="108"/>
        <v>44368</v>
      </c>
      <c r="K632" s="3" t="s">
        <v>242</v>
      </c>
      <c r="L632" s="3" t="s">
        <v>242</v>
      </c>
      <c r="M632" s="9" t="s">
        <v>242</v>
      </c>
    </row>
    <row r="633" spans="2:13" x14ac:dyDescent="0.25">
      <c r="B633" s="8">
        <v>1853186</v>
      </c>
      <c r="C633" s="1" t="s">
        <v>683</v>
      </c>
      <c r="D633" s="2" t="s">
        <v>229</v>
      </c>
      <c r="E633" s="3">
        <f t="shared" ca="1" si="107"/>
        <v>44368</v>
      </c>
      <c r="F633" s="3" t="s">
        <v>242</v>
      </c>
      <c r="G633" s="3" t="s">
        <v>242</v>
      </c>
      <c r="H633" s="2" t="s">
        <v>242</v>
      </c>
      <c r="I633" s="2" t="s">
        <v>228</v>
      </c>
      <c r="J633" s="3">
        <f t="shared" ca="1" si="108"/>
        <v>44368</v>
      </c>
      <c r="K633" s="3" t="s">
        <v>242</v>
      </c>
      <c r="L633" s="3" t="s">
        <v>242</v>
      </c>
      <c r="M633" s="9" t="s">
        <v>242</v>
      </c>
    </row>
    <row r="634" spans="2:13" x14ac:dyDescent="0.25">
      <c r="B634" s="8">
        <v>1853187</v>
      </c>
      <c r="C634" s="1" t="s">
        <v>684</v>
      </c>
      <c r="D634" s="2" t="s">
        <v>229</v>
      </c>
      <c r="E634" s="3">
        <f t="shared" ca="1" si="107"/>
        <v>44368</v>
      </c>
      <c r="F634" s="3" t="s">
        <v>242</v>
      </c>
      <c r="G634" s="3" t="s">
        <v>242</v>
      </c>
      <c r="H634" s="2" t="s">
        <v>242</v>
      </c>
      <c r="I634" s="2" t="s">
        <v>228</v>
      </c>
      <c r="J634" s="3">
        <f t="shared" ca="1" si="108"/>
        <v>44368</v>
      </c>
      <c r="K634" s="3" t="s">
        <v>242</v>
      </c>
      <c r="L634" s="3" t="s">
        <v>242</v>
      </c>
      <c r="M634" s="9" t="s">
        <v>242</v>
      </c>
    </row>
    <row r="635" spans="2:13" x14ac:dyDescent="0.25">
      <c r="B635" s="8">
        <v>1853188</v>
      </c>
      <c r="C635" s="1" t="s">
        <v>685</v>
      </c>
      <c r="D635" s="2" t="s">
        <v>229</v>
      </c>
      <c r="E635" s="3">
        <f t="shared" ca="1" si="107"/>
        <v>44368</v>
      </c>
      <c r="F635" s="3" t="s">
        <v>242</v>
      </c>
      <c r="G635" s="3" t="s">
        <v>242</v>
      </c>
      <c r="H635" s="2" t="s">
        <v>242</v>
      </c>
      <c r="I635" s="2" t="s">
        <v>228</v>
      </c>
      <c r="J635" s="3">
        <f t="shared" ca="1" si="108"/>
        <v>44368</v>
      </c>
      <c r="K635" s="3" t="s">
        <v>242</v>
      </c>
      <c r="L635" s="3" t="s">
        <v>242</v>
      </c>
      <c r="M635" s="9" t="s">
        <v>242</v>
      </c>
    </row>
    <row r="636" spans="2:13" x14ac:dyDescent="0.25">
      <c r="B636" s="8">
        <v>1853189</v>
      </c>
      <c r="C636" s="1" t="s">
        <v>686</v>
      </c>
      <c r="D636" s="2" t="s">
        <v>229</v>
      </c>
      <c r="E636" s="3">
        <f t="shared" ca="1" si="107"/>
        <v>44368</v>
      </c>
      <c r="F636" s="3" t="s">
        <v>242</v>
      </c>
      <c r="G636" s="3" t="s">
        <v>242</v>
      </c>
      <c r="H636" s="2" t="s">
        <v>242</v>
      </c>
      <c r="I636" s="2" t="s">
        <v>228</v>
      </c>
      <c r="J636" s="3">
        <f t="shared" ca="1" si="108"/>
        <v>44368</v>
      </c>
      <c r="K636" s="3" t="s">
        <v>242</v>
      </c>
      <c r="L636" s="3" t="s">
        <v>242</v>
      </c>
      <c r="M636" s="9" t="s">
        <v>242</v>
      </c>
    </row>
    <row r="637" spans="2:13" x14ac:dyDescent="0.25">
      <c r="B637" s="8">
        <v>1853190</v>
      </c>
      <c r="C637" s="1" t="s">
        <v>687</v>
      </c>
      <c r="D637" s="2" t="s">
        <v>229</v>
      </c>
      <c r="E637" s="3">
        <f t="shared" ca="1" si="107"/>
        <v>44368</v>
      </c>
      <c r="F637" s="3" t="s">
        <v>242</v>
      </c>
      <c r="G637" s="3" t="s">
        <v>242</v>
      </c>
      <c r="H637" s="2" t="s">
        <v>242</v>
      </c>
      <c r="I637" s="2" t="s">
        <v>228</v>
      </c>
      <c r="J637" s="3">
        <f t="shared" ca="1" si="108"/>
        <v>44368</v>
      </c>
      <c r="K637" s="3" t="s">
        <v>242</v>
      </c>
      <c r="L637" s="3" t="s">
        <v>242</v>
      </c>
      <c r="M637" s="9" t="s">
        <v>242</v>
      </c>
    </row>
    <row r="638" spans="2:13" x14ac:dyDescent="0.25">
      <c r="B638" s="8">
        <v>1853191</v>
      </c>
      <c r="C638" s="1" t="s">
        <v>688</v>
      </c>
      <c r="D638" s="2" t="s">
        <v>229</v>
      </c>
      <c r="E638" s="3">
        <f t="shared" ca="1" si="107"/>
        <v>44368</v>
      </c>
      <c r="F638" s="3" t="s">
        <v>242</v>
      </c>
      <c r="G638" s="3" t="s">
        <v>242</v>
      </c>
      <c r="H638" s="2" t="s">
        <v>242</v>
      </c>
      <c r="I638" s="2" t="s">
        <v>228</v>
      </c>
      <c r="J638" s="3">
        <f t="shared" ca="1" si="108"/>
        <v>44368</v>
      </c>
      <c r="K638" s="3" t="s">
        <v>242</v>
      </c>
      <c r="L638" s="3" t="s">
        <v>242</v>
      </c>
      <c r="M638" s="9" t="s">
        <v>242</v>
      </c>
    </row>
    <row r="639" spans="2:13" x14ac:dyDescent="0.25">
      <c r="B639" s="8">
        <v>1853192</v>
      </c>
      <c r="C639" s="1" t="s">
        <v>689</v>
      </c>
      <c r="D639" s="2" t="s">
        <v>229</v>
      </c>
      <c r="E639" s="3">
        <f t="shared" ca="1" si="107"/>
        <v>44368</v>
      </c>
      <c r="F639" s="3" t="s">
        <v>242</v>
      </c>
      <c r="G639" s="3" t="s">
        <v>242</v>
      </c>
      <c r="H639" s="2" t="s">
        <v>242</v>
      </c>
      <c r="I639" s="2" t="s">
        <v>228</v>
      </c>
      <c r="J639" s="3">
        <f t="shared" ca="1" si="108"/>
        <v>44368</v>
      </c>
      <c r="K639" s="3" t="s">
        <v>242</v>
      </c>
      <c r="L639" s="3" t="s">
        <v>242</v>
      </c>
      <c r="M639" s="9" t="s">
        <v>242</v>
      </c>
    </row>
    <row r="640" spans="2:13" x14ac:dyDescent="0.25">
      <c r="B640" s="8">
        <v>1853193</v>
      </c>
      <c r="C640" s="1" t="s">
        <v>690</v>
      </c>
      <c r="D640" s="2" t="s">
        <v>229</v>
      </c>
      <c r="E640" s="3">
        <f t="shared" ca="1" si="107"/>
        <v>44368</v>
      </c>
      <c r="F640" s="3" t="s">
        <v>242</v>
      </c>
      <c r="G640" s="3" t="s">
        <v>242</v>
      </c>
      <c r="H640" s="2" t="s">
        <v>242</v>
      </c>
      <c r="I640" s="2" t="s">
        <v>228</v>
      </c>
      <c r="J640" s="3">
        <f t="shared" ca="1" si="108"/>
        <v>44368</v>
      </c>
      <c r="K640" s="3" t="s">
        <v>242</v>
      </c>
      <c r="L640" s="3" t="s">
        <v>242</v>
      </c>
      <c r="M640" s="9" t="s">
        <v>242</v>
      </c>
    </row>
    <row r="641" spans="2:13" x14ac:dyDescent="0.25">
      <c r="B641" s="8">
        <v>1853194</v>
      </c>
      <c r="C641" s="1" t="s">
        <v>691</v>
      </c>
      <c r="D641" s="2" t="s">
        <v>229</v>
      </c>
      <c r="E641" s="3">
        <f t="shared" ca="1" si="107"/>
        <v>44368</v>
      </c>
      <c r="F641" s="3" t="s">
        <v>242</v>
      </c>
      <c r="G641" s="3" t="s">
        <v>242</v>
      </c>
      <c r="H641" s="2" t="s">
        <v>242</v>
      </c>
      <c r="I641" s="2" t="s">
        <v>228</v>
      </c>
      <c r="J641" s="3">
        <f t="shared" ca="1" si="108"/>
        <v>44368</v>
      </c>
      <c r="K641" s="3" t="s">
        <v>242</v>
      </c>
      <c r="L641" s="3" t="s">
        <v>242</v>
      </c>
      <c r="M641" s="9" t="s">
        <v>242</v>
      </c>
    </row>
    <row r="642" spans="2:13" x14ac:dyDescent="0.25">
      <c r="B642" s="8">
        <v>1853195</v>
      </c>
      <c r="C642" s="1" t="s">
        <v>692</v>
      </c>
      <c r="D642" s="2" t="s">
        <v>229</v>
      </c>
      <c r="E642" s="3">
        <f t="shared" ca="1" si="107"/>
        <v>44368</v>
      </c>
      <c r="F642" s="3" t="s">
        <v>242</v>
      </c>
      <c r="G642" s="3" t="s">
        <v>242</v>
      </c>
      <c r="H642" s="2" t="s">
        <v>242</v>
      </c>
      <c r="I642" s="2" t="s">
        <v>228</v>
      </c>
      <c r="J642" s="3">
        <f t="shared" ca="1" si="108"/>
        <v>44368</v>
      </c>
      <c r="K642" s="3" t="s">
        <v>242</v>
      </c>
      <c r="L642" s="3" t="s">
        <v>242</v>
      </c>
      <c r="M642" s="9" t="s">
        <v>242</v>
      </c>
    </row>
    <row r="643" spans="2:13" x14ac:dyDescent="0.25">
      <c r="B643" s="8">
        <v>1853197</v>
      </c>
      <c r="C643" s="1" t="s">
        <v>693</v>
      </c>
      <c r="D643" s="2" t="s">
        <v>229</v>
      </c>
      <c r="E643" s="3">
        <f t="shared" ca="1" si="107"/>
        <v>44368</v>
      </c>
      <c r="F643" s="3" t="s">
        <v>242</v>
      </c>
      <c r="G643" s="3" t="s">
        <v>242</v>
      </c>
      <c r="H643" s="2" t="s">
        <v>242</v>
      </c>
      <c r="I643" s="2" t="s">
        <v>228</v>
      </c>
      <c r="J643" s="3">
        <f t="shared" ca="1" si="108"/>
        <v>44368</v>
      </c>
      <c r="K643" s="3" t="s">
        <v>242</v>
      </c>
      <c r="L643" s="3" t="s">
        <v>242</v>
      </c>
      <c r="M643" s="9" t="s">
        <v>242</v>
      </c>
    </row>
    <row r="644" spans="2:13" x14ac:dyDescent="0.25">
      <c r="B644" s="8">
        <v>1853196</v>
      </c>
      <c r="C644" s="1" t="s">
        <v>694</v>
      </c>
      <c r="D644" s="2" t="s">
        <v>229</v>
      </c>
      <c r="E644" s="3">
        <f t="shared" ca="1" si="107"/>
        <v>44368</v>
      </c>
      <c r="F644" s="3" t="s">
        <v>242</v>
      </c>
      <c r="G644" s="3" t="s">
        <v>242</v>
      </c>
      <c r="H644" s="2" t="s">
        <v>242</v>
      </c>
      <c r="I644" s="2" t="s">
        <v>228</v>
      </c>
      <c r="J644" s="3">
        <f t="shared" ca="1" si="108"/>
        <v>44368</v>
      </c>
      <c r="K644" s="3" t="s">
        <v>242</v>
      </c>
      <c r="L644" s="3" t="s">
        <v>242</v>
      </c>
      <c r="M644" s="9" t="s">
        <v>242</v>
      </c>
    </row>
    <row r="645" spans="2:13" x14ac:dyDescent="0.25">
      <c r="B645" s="8">
        <v>1853198</v>
      </c>
      <c r="C645" s="1" t="s">
        <v>695</v>
      </c>
      <c r="D645" s="2" t="s">
        <v>229</v>
      </c>
      <c r="E645" s="3">
        <f t="shared" ca="1" si="107"/>
        <v>44368</v>
      </c>
      <c r="F645" s="3" t="s">
        <v>242</v>
      </c>
      <c r="G645" s="3" t="s">
        <v>242</v>
      </c>
      <c r="H645" s="2" t="s">
        <v>242</v>
      </c>
      <c r="I645" s="2" t="s">
        <v>228</v>
      </c>
      <c r="J645" s="3">
        <f t="shared" ca="1" si="108"/>
        <v>44368</v>
      </c>
      <c r="K645" s="3" t="s">
        <v>242</v>
      </c>
      <c r="L645" s="3" t="s">
        <v>242</v>
      </c>
      <c r="M645" s="9" t="s">
        <v>242</v>
      </c>
    </row>
    <row r="646" spans="2:13" x14ac:dyDescent="0.25">
      <c r="B646" s="8">
        <v>1853199</v>
      </c>
      <c r="C646" s="1" t="s">
        <v>696</v>
      </c>
      <c r="D646" s="2" t="s">
        <v>229</v>
      </c>
      <c r="E646" s="3">
        <f t="shared" ca="1" si="107"/>
        <v>44368</v>
      </c>
      <c r="F646" s="3" t="s">
        <v>242</v>
      </c>
      <c r="G646" s="3" t="s">
        <v>242</v>
      </c>
      <c r="H646" s="2" t="s">
        <v>242</v>
      </c>
      <c r="I646" s="2" t="s">
        <v>228</v>
      </c>
      <c r="J646" s="3">
        <f t="shared" ca="1" si="108"/>
        <v>44368</v>
      </c>
      <c r="K646" s="3" t="s">
        <v>242</v>
      </c>
      <c r="L646" s="3" t="s">
        <v>242</v>
      </c>
      <c r="M646" s="9" t="s">
        <v>242</v>
      </c>
    </row>
    <row r="647" spans="2:13" x14ac:dyDescent="0.25">
      <c r="B647" s="8">
        <v>1853201</v>
      </c>
      <c r="C647" s="1" t="s">
        <v>697</v>
      </c>
      <c r="D647" s="2" t="s">
        <v>229</v>
      </c>
      <c r="E647" s="3">
        <f t="shared" ca="1" si="107"/>
        <v>44368</v>
      </c>
      <c r="F647" s="3" t="s">
        <v>242</v>
      </c>
      <c r="G647" s="3" t="s">
        <v>242</v>
      </c>
      <c r="H647" s="2" t="s">
        <v>242</v>
      </c>
      <c r="I647" s="2" t="s">
        <v>228</v>
      </c>
      <c r="J647" s="3">
        <f t="shared" ca="1" si="108"/>
        <v>44368</v>
      </c>
      <c r="K647" s="3" t="s">
        <v>242</v>
      </c>
      <c r="L647" s="3" t="s">
        <v>242</v>
      </c>
      <c r="M647" s="9" t="s">
        <v>242</v>
      </c>
    </row>
    <row r="648" spans="2:13" x14ac:dyDescent="0.25">
      <c r="B648" s="8">
        <v>1853200</v>
      </c>
      <c r="C648" s="1" t="s">
        <v>698</v>
      </c>
      <c r="D648" s="2" t="s">
        <v>229</v>
      </c>
      <c r="E648" s="3">
        <f t="shared" ca="1" si="107"/>
        <v>44368</v>
      </c>
      <c r="F648" s="3" t="s">
        <v>242</v>
      </c>
      <c r="G648" s="3" t="s">
        <v>242</v>
      </c>
      <c r="H648" s="2" t="s">
        <v>242</v>
      </c>
      <c r="I648" s="2" t="s">
        <v>228</v>
      </c>
      <c r="J648" s="3">
        <f t="shared" ca="1" si="108"/>
        <v>44368</v>
      </c>
      <c r="K648" s="3" t="s">
        <v>242</v>
      </c>
      <c r="L648" s="3" t="s">
        <v>242</v>
      </c>
      <c r="M648" s="9" t="s">
        <v>242</v>
      </c>
    </row>
    <row r="649" spans="2:13" x14ac:dyDescent="0.25">
      <c r="B649" s="8">
        <v>1853202</v>
      </c>
      <c r="C649" s="1" t="s">
        <v>699</v>
      </c>
      <c r="D649" s="2" t="s">
        <v>229</v>
      </c>
      <c r="E649" s="3">
        <f t="shared" ca="1" si="107"/>
        <v>44368</v>
      </c>
      <c r="F649" s="3" t="s">
        <v>242</v>
      </c>
      <c r="G649" s="3" t="s">
        <v>242</v>
      </c>
      <c r="H649" s="2" t="s">
        <v>242</v>
      </c>
      <c r="I649" s="2" t="s">
        <v>228</v>
      </c>
      <c r="J649" s="3">
        <f t="shared" ca="1" si="108"/>
        <v>44368</v>
      </c>
      <c r="K649" s="3" t="s">
        <v>242</v>
      </c>
      <c r="L649" s="3" t="s">
        <v>242</v>
      </c>
      <c r="M649" s="9" t="s">
        <v>242</v>
      </c>
    </row>
    <row r="650" spans="2:13" x14ac:dyDescent="0.25">
      <c r="B650" s="8">
        <v>1853204</v>
      </c>
      <c r="C650" s="1" t="s">
        <v>700</v>
      </c>
      <c r="D650" s="2" t="s">
        <v>229</v>
      </c>
      <c r="E650" s="3">
        <f t="shared" ca="1" si="107"/>
        <v>44368</v>
      </c>
      <c r="F650" s="3" t="s">
        <v>242</v>
      </c>
      <c r="G650" s="3" t="s">
        <v>242</v>
      </c>
      <c r="H650" s="2" t="s">
        <v>242</v>
      </c>
      <c r="I650" s="2" t="s">
        <v>228</v>
      </c>
      <c r="J650" s="3">
        <f t="shared" ca="1" si="108"/>
        <v>44368</v>
      </c>
      <c r="K650" s="3" t="s">
        <v>242</v>
      </c>
      <c r="L650" s="3" t="s">
        <v>242</v>
      </c>
      <c r="M650" s="9" t="s">
        <v>242</v>
      </c>
    </row>
    <row r="651" spans="2:13" x14ac:dyDescent="0.25">
      <c r="B651" s="8">
        <v>1853203</v>
      </c>
      <c r="C651" s="1" t="s">
        <v>701</v>
      </c>
      <c r="D651" s="2" t="s">
        <v>229</v>
      </c>
      <c r="E651" s="3">
        <f t="shared" ca="1" si="107"/>
        <v>44368</v>
      </c>
      <c r="F651" s="3" t="s">
        <v>242</v>
      </c>
      <c r="G651" s="3" t="s">
        <v>242</v>
      </c>
      <c r="H651" s="2" t="s">
        <v>242</v>
      </c>
      <c r="I651" s="2" t="s">
        <v>228</v>
      </c>
      <c r="J651" s="3">
        <f t="shared" ca="1" si="108"/>
        <v>44368</v>
      </c>
      <c r="K651" s="3" t="s">
        <v>242</v>
      </c>
      <c r="L651" s="3" t="s">
        <v>242</v>
      </c>
      <c r="M651" s="9" t="s">
        <v>242</v>
      </c>
    </row>
    <row r="652" spans="2:13" x14ac:dyDescent="0.25">
      <c r="B652" s="8">
        <v>1853205</v>
      </c>
      <c r="C652" s="1" t="s">
        <v>702</v>
      </c>
      <c r="D652" s="2" t="s">
        <v>229</v>
      </c>
      <c r="E652" s="3">
        <f t="shared" ca="1" si="107"/>
        <v>44368</v>
      </c>
      <c r="F652" s="3" t="s">
        <v>242</v>
      </c>
      <c r="G652" s="3" t="s">
        <v>242</v>
      </c>
      <c r="H652" s="2" t="s">
        <v>242</v>
      </c>
      <c r="I652" s="2" t="s">
        <v>228</v>
      </c>
      <c r="J652" s="3">
        <f t="shared" ca="1" si="108"/>
        <v>44368</v>
      </c>
      <c r="K652" s="3" t="s">
        <v>242</v>
      </c>
      <c r="L652" s="3" t="s">
        <v>242</v>
      </c>
      <c r="M652" s="9" t="s">
        <v>242</v>
      </c>
    </row>
    <row r="653" spans="2:13" x14ac:dyDescent="0.25">
      <c r="B653" s="8">
        <v>1853206</v>
      </c>
      <c r="C653" s="1" t="s">
        <v>703</v>
      </c>
      <c r="D653" s="2" t="s">
        <v>229</v>
      </c>
      <c r="E653" s="3">
        <f t="shared" ca="1" si="107"/>
        <v>44368</v>
      </c>
      <c r="F653" s="3" t="s">
        <v>242</v>
      </c>
      <c r="G653" s="3" t="s">
        <v>242</v>
      </c>
      <c r="H653" s="2" t="s">
        <v>242</v>
      </c>
      <c r="I653" s="2" t="s">
        <v>228</v>
      </c>
      <c r="J653" s="3">
        <f t="shared" ca="1" si="108"/>
        <v>44368</v>
      </c>
      <c r="K653" s="3" t="s">
        <v>242</v>
      </c>
      <c r="L653" s="3" t="s">
        <v>242</v>
      </c>
      <c r="M653" s="9" t="s">
        <v>242</v>
      </c>
    </row>
    <row r="654" spans="2:13" x14ac:dyDescent="0.25">
      <c r="B654" s="8">
        <v>1853207</v>
      </c>
      <c r="C654" s="1" t="s">
        <v>704</v>
      </c>
      <c r="D654" s="2" t="s">
        <v>229</v>
      </c>
      <c r="E654" s="3">
        <f t="shared" ca="1" si="107"/>
        <v>44368</v>
      </c>
      <c r="F654" s="3" t="s">
        <v>242</v>
      </c>
      <c r="G654" s="3" t="s">
        <v>242</v>
      </c>
      <c r="H654" s="2" t="s">
        <v>242</v>
      </c>
      <c r="I654" s="2" t="s">
        <v>228</v>
      </c>
      <c r="J654" s="3">
        <f t="shared" ca="1" si="108"/>
        <v>44368</v>
      </c>
      <c r="K654" s="3" t="s">
        <v>242</v>
      </c>
      <c r="L654" s="3" t="s">
        <v>242</v>
      </c>
      <c r="M654" s="9" t="s">
        <v>242</v>
      </c>
    </row>
    <row r="655" spans="2:13" x14ac:dyDescent="0.25">
      <c r="B655" s="8">
        <v>1853208</v>
      </c>
      <c r="C655" s="1" t="s">
        <v>705</v>
      </c>
      <c r="D655" s="2" t="s">
        <v>229</v>
      </c>
      <c r="E655" s="3">
        <f t="shared" ca="1" si="107"/>
        <v>44368</v>
      </c>
      <c r="F655" s="3" t="s">
        <v>242</v>
      </c>
      <c r="G655" s="3" t="s">
        <v>242</v>
      </c>
      <c r="H655" s="2" t="s">
        <v>242</v>
      </c>
      <c r="I655" s="2" t="s">
        <v>228</v>
      </c>
      <c r="J655" s="3">
        <f t="shared" ca="1" si="108"/>
        <v>44368</v>
      </c>
      <c r="K655" s="3" t="s">
        <v>242</v>
      </c>
      <c r="L655" s="3" t="s">
        <v>242</v>
      </c>
      <c r="M655" s="9" t="s">
        <v>242</v>
      </c>
    </row>
    <row r="656" spans="2:13" x14ac:dyDescent="0.25">
      <c r="B656" s="8">
        <v>1853209</v>
      </c>
      <c r="C656" s="1" t="s">
        <v>706</v>
      </c>
      <c r="D656" s="2" t="s">
        <v>229</v>
      </c>
      <c r="E656" s="3">
        <f t="shared" ca="1" si="107"/>
        <v>44368</v>
      </c>
      <c r="F656" s="3" t="s">
        <v>242</v>
      </c>
      <c r="G656" s="3" t="s">
        <v>242</v>
      </c>
      <c r="H656" s="2" t="s">
        <v>242</v>
      </c>
      <c r="I656" s="2" t="s">
        <v>228</v>
      </c>
      <c r="J656" s="3">
        <f t="shared" ca="1" si="108"/>
        <v>44368</v>
      </c>
      <c r="K656" s="3" t="s">
        <v>242</v>
      </c>
      <c r="L656" s="3" t="s">
        <v>242</v>
      </c>
      <c r="M656" s="9" t="s">
        <v>242</v>
      </c>
    </row>
    <row r="657" spans="2:13" x14ac:dyDescent="0.25">
      <c r="B657" s="8">
        <v>1853210</v>
      </c>
      <c r="C657" s="1" t="s">
        <v>707</v>
      </c>
      <c r="D657" s="2" t="s">
        <v>229</v>
      </c>
      <c r="E657" s="3">
        <f t="shared" ca="1" si="107"/>
        <v>44368</v>
      </c>
      <c r="F657" s="3" t="s">
        <v>242</v>
      </c>
      <c r="G657" s="3" t="s">
        <v>242</v>
      </c>
      <c r="H657" s="2" t="s">
        <v>242</v>
      </c>
      <c r="I657" s="2" t="s">
        <v>228</v>
      </c>
      <c r="J657" s="3">
        <f t="shared" ca="1" si="108"/>
        <v>44368</v>
      </c>
      <c r="K657" s="3" t="s">
        <v>242</v>
      </c>
      <c r="L657" s="3" t="s">
        <v>242</v>
      </c>
      <c r="M657" s="9" t="s">
        <v>242</v>
      </c>
    </row>
    <row r="658" spans="2:13" x14ac:dyDescent="0.25">
      <c r="B658" s="8">
        <v>1853211</v>
      </c>
      <c r="C658" s="1" t="s">
        <v>708</v>
      </c>
      <c r="D658" s="2" t="s">
        <v>229</v>
      </c>
      <c r="E658" s="3">
        <f t="shared" ca="1" si="107"/>
        <v>44368</v>
      </c>
      <c r="F658" s="3" t="s">
        <v>242</v>
      </c>
      <c r="G658" s="3" t="s">
        <v>242</v>
      </c>
      <c r="H658" s="2" t="s">
        <v>242</v>
      </c>
      <c r="I658" s="2" t="s">
        <v>228</v>
      </c>
      <c r="J658" s="3">
        <f t="shared" ca="1" si="108"/>
        <v>44368</v>
      </c>
      <c r="K658" s="3" t="s">
        <v>242</v>
      </c>
      <c r="L658" s="3" t="s">
        <v>242</v>
      </c>
      <c r="M658" s="9" t="s">
        <v>242</v>
      </c>
    </row>
    <row r="659" spans="2:13" x14ac:dyDescent="0.25">
      <c r="B659" s="8">
        <v>1853212</v>
      </c>
      <c r="C659" s="1" t="s">
        <v>709</v>
      </c>
      <c r="D659" s="2" t="s">
        <v>229</v>
      </c>
      <c r="E659" s="3">
        <f t="shared" ca="1" si="107"/>
        <v>44368</v>
      </c>
      <c r="F659" s="3" t="s">
        <v>242</v>
      </c>
      <c r="G659" s="3" t="s">
        <v>242</v>
      </c>
      <c r="H659" s="2" t="s">
        <v>242</v>
      </c>
      <c r="I659" s="2" t="s">
        <v>228</v>
      </c>
      <c r="J659" s="3">
        <f t="shared" ca="1" si="108"/>
        <v>44368</v>
      </c>
      <c r="K659" s="3" t="s">
        <v>242</v>
      </c>
      <c r="L659" s="3" t="s">
        <v>242</v>
      </c>
      <c r="M659" s="9" t="s">
        <v>242</v>
      </c>
    </row>
    <row r="660" spans="2:13" x14ac:dyDescent="0.25">
      <c r="B660" s="8">
        <v>1853213</v>
      </c>
      <c r="C660" s="1" t="s">
        <v>710</v>
      </c>
      <c r="D660" s="2" t="s">
        <v>229</v>
      </c>
      <c r="E660" s="3">
        <f t="shared" ca="1" si="107"/>
        <v>44368</v>
      </c>
      <c r="F660" s="3" t="s">
        <v>242</v>
      </c>
      <c r="G660" s="3" t="s">
        <v>242</v>
      </c>
      <c r="H660" s="2" t="s">
        <v>242</v>
      </c>
      <c r="I660" s="2" t="s">
        <v>228</v>
      </c>
      <c r="J660" s="3">
        <f t="shared" ca="1" si="108"/>
        <v>44368</v>
      </c>
      <c r="K660" s="3" t="s">
        <v>242</v>
      </c>
      <c r="L660" s="3" t="s">
        <v>242</v>
      </c>
      <c r="M660" s="9" t="s">
        <v>242</v>
      </c>
    </row>
    <row r="661" spans="2:13" x14ac:dyDescent="0.25">
      <c r="B661" s="8">
        <v>1853214</v>
      </c>
      <c r="C661" s="1" t="s">
        <v>711</v>
      </c>
      <c r="D661" s="2" t="s">
        <v>229</v>
      </c>
      <c r="E661" s="3">
        <f t="shared" ca="1" si="107"/>
        <v>44368</v>
      </c>
      <c r="F661" s="3" t="s">
        <v>242</v>
      </c>
      <c r="G661" s="3" t="s">
        <v>242</v>
      </c>
      <c r="H661" s="2" t="s">
        <v>242</v>
      </c>
      <c r="I661" s="2" t="s">
        <v>228</v>
      </c>
      <c r="J661" s="3">
        <f t="shared" ca="1" si="108"/>
        <v>44368</v>
      </c>
      <c r="K661" s="3" t="s">
        <v>242</v>
      </c>
      <c r="L661" s="3" t="s">
        <v>242</v>
      </c>
      <c r="M661" s="9" t="s">
        <v>242</v>
      </c>
    </row>
    <row r="662" spans="2:13" x14ac:dyDescent="0.25">
      <c r="B662" s="8">
        <v>1853215</v>
      </c>
      <c r="C662" s="1" t="s">
        <v>712</v>
      </c>
      <c r="D662" s="2" t="s">
        <v>229</v>
      </c>
      <c r="E662" s="3">
        <f t="shared" ref="E662:E693" ca="1" si="109">MondayfollowingThirdFriday_JunDec</f>
        <v>44368</v>
      </c>
      <c r="F662" s="3" t="s">
        <v>242</v>
      </c>
      <c r="G662" s="3" t="s">
        <v>242</v>
      </c>
      <c r="H662" s="2" t="s">
        <v>242</v>
      </c>
      <c r="I662" s="2" t="s">
        <v>228</v>
      </c>
      <c r="J662" s="3">
        <f t="shared" ref="J662:J693" ca="1" si="110">MondayfollowingThirdFriday_MarJunSepDec</f>
        <v>44368</v>
      </c>
      <c r="K662" s="3" t="s">
        <v>242</v>
      </c>
      <c r="L662" s="3" t="s">
        <v>242</v>
      </c>
      <c r="M662" s="9" t="s">
        <v>242</v>
      </c>
    </row>
    <row r="663" spans="2:13" x14ac:dyDescent="0.25">
      <c r="B663" s="8">
        <v>1853217</v>
      </c>
      <c r="C663" s="1" t="s">
        <v>713</v>
      </c>
      <c r="D663" s="2" t="s">
        <v>229</v>
      </c>
      <c r="E663" s="3">
        <f t="shared" ca="1" si="109"/>
        <v>44368</v>
      </c>
      <c r="F663" s="3" t="s">
        <v>242</v>
      </c>
      <c r="G663" s="3" t="s">
        <v>242</v>
      </c>
      <c r="H663" s="2" t="s">
        <v>242</v>
      </c>
      <c r="I663" s="2" t="s">
        <v>228</v>
      </c>
      <c r="J663" s="3">
        <f t="shared" ca="1" si="110"/>
        <v>44368</v>
      </c>
      <c r="K663" s="3" t="s">
        <v>242</v>
      </c>
      <c r="L663" s="3" t="s">
        <v>242</v>
      </c>
      <c r="M663" s="9" t="s">
        <v>242</v>
      </c>
    </row>
    <row r="664" spans="2:13" x14ac:dyDescent="0.25">
      <c r="B664" s="8">
        <v>1853216</v>
      </c>
      <c r="C664" s="1" t="s">
        <v>714</v>
      </c>
      <c r="D664" s="2" t="s">
        <v>229</v>
      </c>
      <c r="E664" s="3">
        <f t="shared" ca="1" si="109"/>
        <v>44368</v>
      </c>
      <c r="F664" s="3" t="s">
        <v>242</v>
      </c>
      <c r="G664" s="3" t="s">
        <v>242</v>
      </c>
      <c r="H664" s="2" t="s">
        <v>242</v>
      </c>
      <c r="I664" s="2" t="s">
        <v>228</v>
      </c>
      <c r="J664" s="3">
        <f t="shared" ca="1" si="110"/>
        <v>44368</v>
      </c>
      <c r="K664" s="3" t="s">
        <v>242</v>
      </c>
      <c r="L664" s="3" t="s">
        <v>242</v>
      </c>
      <c r="M664" s="9" t="s">
        <v>242</v>
      </c>
    </row>
    <row r="665" spans="2:13" x14ac:dyDescent="0.25">
      <c r="B665" s="8">
        <v>1853218</v>
      </c>
      <c r="C665" s="1" t="s">
        <v>715</v>
      </c>
      <c r="D665" s="2" t="s">
        <v>229</v>
      </c>
      <c r="E665" s="3">
        <f t="shared" ca="1" si="109"/>
        <v>44368</v>
      </c>
      <c r="F665" s="3" t="s">
        <v>242</v>
      </c>
      <c r="G665" s="3" t="s">
        <v>242</v>
      </c>
      <c r="H665" s="2" t="s">
        <v>242</v>
      </c>
      <c r="I665" s="2" t="s">
        <v>228</v>
      </c>
      <c r="J665" s="3">
        <f t="shared" ca="1" si="110"/>
        <v>44368</v>
      </c>
      <c r="K665" s="3" t="s">
        <v>242</v>
      </c>
      <c r="L665" s="3" t="s">
        <v>242</v>
      </c>
      <c r="M665" s="9" t="s">
        <v>242</v>
      </c>
    </row>
    <row r="666" spans="2:13" x14ac:dyDescent="0.25">
      <c r="B666" s="8">
        <v>1853219</v>
      </c>
      <c r="C666" s="1" t="s">
        <v>716</v>
      </c>
      <c r="D666" s="2" t="s">
        <v>229</v>
      </c>
      <c r="E666" s="3">
        <f t="shared" ca="1" si="109"/>
        <v>44368</v>
      </c>
      <c r="F666" s="3" t="s">
        <v>242</v>
      </c>
      <c r="G666" s="3" t="s">
        <v>242</v>
      </c>
      <c r="H666" s="2" t="s">
        <v>242</v>
      </c>
      <c r="I666" s="2" t="s">
        <v>228</v>
      </c>
      <c r="J666" s="3">
        <f t="shared" ca="1" si="110"/>
        <v>44368</v>
      </c>
      <c r="K666" s="3" t="s">
        <v>242</v>
      </c>
      <c r="L666" s="3" t="s">
        <v>242</v>
      </c>
      <c r="M666" s="9" t="s">
        <v>242</v>
      </c>
    </row>
    <row r="667" spans="2:13" x14ac:dyDescent="0.25">
      <c r="B667" s="8">
        <v>1853220</v>
      </c>
      <c r="C667" s="1" t="s">
        <v>717</v>
      </c>
      <c r="D667" s="2" t="s">
        <v>229</v>
      </c>
      <c r="E667" s="3">
        <f t="shared" ca="1" si="109"/>
        <v>44368</v>
      </c>
      <c r="F667" s="3" t="s">
        <v>242</v>
      </c>
      <c r="G667" s="3" t="s">
        <v>242</v>
      </c>
      <c r="H667" s="2" t="s">
        <v>242</v>
      </c>
      <c r="I667" s="2" t="s">
        <v>228</v>
      </c>
      <c r="J667" s="3">
        <f t="shared" ca="1" si="110"/>
        <v>44368</v>
      </c>
      <c r="K667" s="3" t="s">
        <v>242</v>
      </c>
      <c r="L667" s="3" t="s">
        <v>242</v>
      </c>
      <c r="M667" s="9" t="s">
        <v>242</v>
      </c>
    </row>
    <row r="668" spans="2:13" x14ac:dyDescent="0.25">
      <c r="B668" s="8">
        <v>1853221</v>
      </c>
      <c r="C668" s="1" t="s">
        <v>718</v>
      </c>
      <c r="D668" s="2" t="s">
        <v>229</v>
      </c>
      <c r="E668" s="3">
        <f t="shared" ca="1" si="109"/>
        <v>44368</v>
      </c>
      <c r="F668" s="3" t="s">
        <v>242</v>
      </c>
      <c r="G668" s="3" t="s">
        <v>242</v>
      </c>
      <c r="H668" s="2" t="s">
        <v>242</v>
      </c>
      <c r="I668" s="2" t="s">
        <v>228</v>
      </c>
      <c r="J668" s="3">
        <f t="shared" ca="1" si="110"/>
        <v>44368</v>
      </c>
      <c r="K668" s="3" t="s">
        <v>242</v>
      </c>
      <c r="L668" s="3" t="s">
        <v>242</v>
      </c>
      <c r="M668" s="9" t="s">
        <v>242</v>
      </c>
    </row>
    <row r="669" spans="2:13" x14ac:dyDescent="0.25">
      <c r="B669" s="8">
        <v>1853222</v>
      </c>
      <c r="C669" s="1" t="s">
        <v>719</v>
      </c>
      <c r="D669" s="2" t="s">
        <v>229</v>
      </c>
      <c r="E669" s="3">
        <f t="shared" ca="1" si="109"/>
        <v>44368</v>
      </c>
      <c r="F669" s="3" t="s">
        <v>242</v>
      </c>
      <c r="G669" s="3" t="s">
        <v>242</v>
      </c>
      <c r="H669" s="2" t="s">
        <v>242</v>
      </c>
      <c r="I669" s="2" t="s">
        <v>228</v>
      </c>
      <c r="J669" s="3">
        <f t="shared" ca="1" si="110"/>
        <v>44368</v>
      </c>
      <c r="K669" s="3" t="s">
        <v>242</v>
      </c>
      <c r="L669" s="3" t="s">
        <v>242</v>
      </c>
      <c r="M669" s="9" t="s">
        <v>242</v>
      </c>
    </row>
    <row r="670" spans="2:13" x14ac:dyDescent="0.25">
      <c r="B670" s="8">
        <v>1853223</v>
      </c>
      <c r="C670" s="1" t="s">
        <v>720</v>
      </c>
      <c r="D670" s="2" t="s">
        <v>229</v>
      </c>
      <c r="E670" s="3">
        <f t="shared" ca="1" si="109"/>
        <v>44368</v>
      </c>
      <c r="F670" s="3" t="s">
        <v>242</v>
      </c>
      <c r="G670" s="3" t="s">
        <v>242</v>
      </c>
      <c r="H670" s="2" t="s">
        <v>242</v>
      </c>
      <c r="I670" s="2" t="s">
        <v>228</v>
      </c>
      <c r="J670" s="3">
        <f t="shared" ca="1" si="110"/>
        <v>44368</v>
      </c>
      <c r="K670" s="3" t="s">
        <v>242</v>
      </c>
      <c r="L670" s="3" t="s">
        <v>242</v>
      </c>
      <c r="M670" s="9" t="s">
        <v>242</v>
      </c>
    </row>
    <row r="671" spans="2:13" x14ac:dyDescent="0.25">
      <c r="B671" s="8">
        <v>1853224</v>
      </c>
      <c r="C671" s="1" t="s">
        <v>721</v>
      </c>
      <c r="D671" s="2" t="s">
        <v>229</v>
      </c>
      <c r="E671" s="3">
        <f t="shared" ca="1" si="109"/>
        <v>44368</v>
      </c>
      <c r="F671" s="3" t="s">
        <v>242</v>
      </c>
      <c r="G671" s="3" t="s">
        <v>242</v>
      </c>
      <c r="H671" s="2" t="s">
        <v>242</v>
      </c>
      <c r="I671" s="2" t="s">
        <v>228</v>
      </c>
      <c r="J671" s="3">
        <f t="shared" ca="1" si="110"/>
        <v>44368</v>
      </c>
      <c r="K671" s="3" t="s">
        <v>242</v>
      </c>
      <c r="L671" s="3" t="s">
        <v>242</v>
      </c>
      <c r="M671" s="9" t="s">
        <v>242</v>
      </c>
    </row>
    <row r="672" spans="2:13" x14ac:dyDescent="0.25">
      <c r="B672" s="8">
        <v>1853225</v>
      </c>
      <c r="C672" s="1" t="s">
        <v>722</v>
      </c>
      <c r="D672" s="2" t="s">
        <v>229</v>
      </c>
      <c r="E672" s="3">
        <f t="shared" ca="1" si="109"/>
        <v>44368</v>
      </c>
      <c r="F672" s="3" t="s">
        <v>242</v>
      </c>
      <c r="G672" s="3" t="s">
        <v>242</v>
      </c>
      <c r="H672" s="2" t="s">
        <v>242</v>
      </c>
      <c r="I672" s="2" t="s">
        <v>228</v>
      </c>
      <c r="J672" s="3">
        <f t="shared" ca="1" si="110"/>
        <v>44368</v>
      </c>
      <c r="K672" s="3" t="s">
        <v>242</v>
      </c>
      <c r="L672" s="3" t="s">
        <v>242</v>
      </c>
      <c r="M672" s="9" t="s">
        <v>242</v>
      </c>
    </row>
    <row r="673" spans="2:13" x14ac:dyDescent="0.25">
      <c r="B673" s="8">
        <v>1853226</v>
      </c>
      <c r="C673" s="1" t="s">
        <v>723</v>
      </c>
      <c r="D673" s="2" t="s">
        <v>229</v>
      </c>
      <c r="E673" s="3">
        <f t="shared" ca="1" si="109"/>
        <v>44368</v>
      </c>
      <c r="F673" s="3" t="s">
        <v>242</v>
      </c>
      <c r="G673" s="3" t="s">
        <v>242</v>
      </c>
      <c r="H673" s="2" t="s">
        <v>242</v>
      </c>
      <c r="I673" s="2" t="s">
        <v>228</v>
      </c>
      <c r="J673" s="3">
        <f t="shared" ca="1" si="110"/>
        <v>44368</v>
      </c>
      <c r="K673" s="3" t="s">
        <v>242</v>
      </c>
      <c r="L673" s="3" t="s">
        <v>242</v>
      </c>
      <c r="M673" s="9" t="s">
        <v>242</v>
      </c>
    </row>
    <row r="674" spans="2:13" x14ac:dyDescent="0.25">
      <c r="B674" s="8">
        <v>1853227</v>
      </c>
      <c r="C674" s="1" t="s">
        <v>724</v>
      </c>
      <c r="D674" s="2" t="s">
        <v>229</v>
      </c>
      <c r="E674" s="3">
        <f t="shared" ca="1" si="109"/>
        <v>44368</v>
      </c>
      <c r="F674" s="3" t="s">
        <v>242</v>
      </c>
      <c r="G674" s="3" t="s">
        <v>242</v>
      </c>
      <c r="H674" s="2" t="s">
        <v>242</v>
      </c>
      <c r="I674" s="2" t="s">
        <v>228</v>
      </c>
      <c r="J674" s="3">
        <f t="shared" ca="1" si="110"/>
        <v>44368</v>
      </c>
      <c r="K674" s="3" t="s">
        <v>242</v>
      </c>
      <c r="L674" s="3" t="s">
        <v>242</v>
      </c>
      <c r="M674" s="9" t="s">
        <v>242</v>
      </c>
    </row>
    <row r="675" spans="2:13" x14ac:dyDescent="0.25">
      <c r="B675" s="8">
        <v>1853228</v>
      </c>
      <c r="C675" s="1" t="s">
        <v>725</v>
      </c>
      <c r="D675" s="2" t="s">
        <v>229</v>
      </c>
      <c r="E675" s="3">
        <f t="shared" ca="1" si="109"/>
        <v>44368</v>
      </c>
      <c r="F675" s="3" t="s">
        <v>242</v>
      </c>
      <c r="G675" s="3" t="s">
        <v>242</v>
      </c>
      <c r="H675" s="2" t="s">
        <v>242</v>
      </c>
      <c r="I675" s="2" t="s">
        <v>228</v>
      </c>
      <c r="J675" s="3">
        <f t="shared" ca="1" si="110"/>
        <v>44368</v>
      </c>
      <c r="K675" s="3" t="s">
        <v>242</v>
      </c>
      <c r="L675" s="3" t="s">
        <v>242</v>
      </c>
      <c r="M675" s="9" t="s">
        <v>242</v>
      </c>
    </row>
    <row r="676" spans="2:13" x14ac:dyDescent="0.25">
      <c r="B676" s="8">
        <v>1853229</v>
      </c>
      <c r="C676" s="1" t="s">
        <v>726</v>
      </c>
      <c r="D676" s="2" t="s">
        <v>229</v>
      </c>
      <c r="E676" s="3">
        <f t="shared" ca="1" si="109"/>
        <v>44368</v>
      </c>
      <c r="F676" s="3" t="s">
        <v>242</v>
      </c>
      <c r="G676" s="3" t="s">
        <v>242</v>
      </c>
      <c r="H676" s="2" t="s">
        <v>242</v>
      </c>
      <c r="I676" s="2" t="s">
        <v>228</v>
      </c>
      <c r="J676" s="3">
        <f t="shared" ca="1" si="110"/>
        <v>44368</v>
      </c>
      <c r="K676" s="3" t="s">
        <v>242</v>
      </c>
      <c r="L676" s="3" t="s">
        <v>242</v>
      </c>
      <c r="M676" s="9" t="s">
        <v>242</v>
      </c>
    </row>
    <row r="677" spans="2:13" x14ac:dyDescent="0.25">
      <c r="B677" s="8">
        <v>1853230</v>
      </c>
      <c r="C677" s="1" t="s">
        <v>727</v>
      </c>
      <c r="D677" s="2" t="s">
        <v>229</v>
      </c>
      <c r="E677" s="3">
        <f t="shared" ca="1" si="109"/>
        <v>44368</v>
      </c>
      <c r="F677" s="3" t="s">
        <v>242</v>
      </c>
      <c r="G677" s="3" t="s">
        <v>242</v>
      </c>
      <c r="H677" s="2" t="s">
        <v>242</v>
      </c>
      <c r="I677" s="2" t="s">
        <v>228</v>
      </c>
      <c r="J677" s="3">
        <f t="shared" ca="1" si="110"/>
        <v>44368</v>
      </c>
      <c r="K677" s="3" t="s">
        <v>242</v>
      </c>
      <c r="L677" s="3" t="s">
        <v>242</v>
      </c>
      <c r="M677" s="9" t="s">
        <v>242</v>
      </c>
    </row>
    <row r="678" spans="2:13" x14ac:dyDescent="0.25">
      <c r="B678" s="8">
        <v>1853231</v>
      </c>
      <c r="C678" s="1" t="s">
        <v>728</v>
      </c>
      <c r="D678" s="2" t="s">
        <v>229</v>
      </c>
      <c r="E678" s="3">
        <f t="shared" ca="1" si="109"/>
        <v>44368</v>
      </c>
      <c r="F678" s="3" t="s">
        <v>242</v>
      </c>
      <c r="G678" s="3" t="s">
        <v>242</v>
      </c>
      <c r="H678" s="2" t="s">
        <v>242</v>
      </c>
      <c r="I678" s="2" t="s">
        <v>228</v>
      </c>
      <c r="J678" s="3">
        <f t="shared" ca="1" si="110"/>
        <v>44368</v>
      </c>
      <c r="K678" s="3" t="s">
        <v>242</v>
      </c>
      <c r="L678" s="3" t="s">
        <v>242</v>
      </c>
      <c r="M678" s="9" t="s">
        <v>242</v>
      </c>
    </row>
    <row r="679" spans="2:13" x14ac:dyDescent="0.25">
      <c r="B679" s="8">
        <v>1853232</v>
      </c>
      <c r="C679" s="1" t="s">
        <v>729</v>
      </c>
      <c r="D679" s="2" t="s">
        <v>229</v>
      </c>
      <c r="E679" s="3">
        <f t="shared" ca="1" si="109"/>
        <v>44368</v>
      </c>
      <c r="F679" s="3" t="s">
        <v>242</v>
      </c>
      <c r="G679" s="3" t="s">
        <v>242</v>
      </c>
      <c r="H679" s="2" t="s">
        <v>242</v>
      </c>
      <c r="I679" s="2" t="s">
        <v>228</v>
      </c>
      <c r="J679" s="3">
        <f t="shared" ca="1" si="110"/>
        <v>44368</v>
      </c>
      <c r="K679" s="3" t="s">
        <v>242</v>
      </c>
      <c r="L679" s="3" t="s">
        <v>242</v>
      </c>
      <c r="M679" s="9" t="s">
        <v>242</v>
      </c>
    </row>
    <row r="680" spans="2:13" x14ac:dyDescent="0.25">
      <c r="B680" s="8">
        <v>1853233</v>
      </c>
      <c r="C680" s="1" t="s">
        <v>730</v>
      </c>
      <c r="D680" s="2" t="s">
        <v>229</v>
      </c>
      <c r="E680" s="3">
        <f t="shared" ca="1" si="109"/>
        <v>44368</v>
      </c>
      <c r="F680" s="3" t="s">
        <v>242</v>
      </c>
      <c r="G680" s="3" t="s">
        <v>242</v>
      </c>
      <c r="H680" s="2" t="s">
        <v>242</v>
      </c>
      <c r="I680" s="2" t="s">
        <v>228</v>
      </c>
      <c r="J680" s="3">
        <f t="shared" ca="1" si="110"/>
        <v>44368</v>
      </c>
      <c r="K680" s="3" t="s">
        <v>242</v>
      </c>
      <c r="L680" s="3" t="s">
        <v>242</v>
      </c>
      <c r="M680" s="9" t="s">
        <v>242</v>
      </c>
    </row>
    <row r="681" spans="2:13" x14ac:dyDescent="0.25">
      <c r="B681" s="8">
        <v>1853234</v>
      </c>
      <c r="C681" s="1" t="s">
        <v>731</v>
      </c>
      <c r="D681" s="2" t="s">
        <v>229</v>
      </c>
      <c r="E681" s="3">
        <f t="shared" ca="1" si="109"/>
        <v>44368</v>
      </c>
      <c r="F681" s="3" t="s">
        <v>242</v>
      </c>
      <c r="G681" s="3" t="s">
        <v>242</v>
      </c>
      <c r="H681" s="2" t="s">
        <v>242</v>
      </c>
      <c r="I681" s="2" t="s">
        <v>228</v>
      </c>
      <c r="J681" s="3">
        <f t="shared" ca="1" si="110"/>
        <v>44368</v>
      </c>
      <c r="K681" s="3" t="s">
        <v>242</v>
      </c>
      <c r="L681" s="3" t="s">
        <v>242</v>
      </c>
      <c r="M681" s="9" t="s">
        <v>242</v>
      </c>
    </row>
    <row r="682" spans="2:13" x14ac:dyDescent="0.25">
      <c r="B682" s="8">
        <v>1853235</v>
      </c>
      <c r="C682" s="1" t="s">
        <v>732</v>
      </c>
      <c r="D682" s="2" t="s">
        <v>229</v>
      </c>
      <c r="E682" s="3">
        <f t="shared" ca="1" si="109"/>
        <v>44368</v>
      </c>
      <c r="F682" s="3" t="s">
        <v>242</v>
      </c>
      <c r="G682" s="3" t="s">
        <v>242</v>
      </c>
      <c r="H682" s="2" t="s">
        <v>242</v>
      </c>
      <c r="I682" s="2" t="s">
        <v>228</v>
      </c>
      <c r="J682" s="3">
        <f t="shared" ca="1" si="110"/>
        <v>44368</v>
      </c>
      <c r="K682" s="3" t="s">
        <v>242</v>
      </c>
      <c r="L682" s="3" t="s">
        <v>242</v>
      </c>
      <c r="M682" s="9" t="s">
        <v>242</v>
      </c>
    </row>
    <row r="683" spans="2:13" x14ac:dyDescent="0.25">
      <c r="B683" s="8">
        <v>1853236</v>
      </c>
      <c r="C683" s="1" t="s">
        <v>733</v>
      </c>
      <c r="D683" s="2" t="s">
        <v>229</v>
      </c>
      <c r="E683" s="3">
        <f t="shared" ca="1" si="109"/>
        <v>44368</v>
      </c>
      <c r="F683" s="3" t="s">
        <v>242</v>
      </c>
      <c r="G683" s="3" t="s">
        <v>242</v>
      </c>
      <c r="H683" s="2" t="s">
        <v>242</v>
      </c>
      <c r="I683" s="2" t="s">
        <v>228</v>
      </c>
      <c r="J683" s="3">
        <f t="shared" ca="1" si="110"/>
        <v>44368</v>
      </c>
      <c r="K683" s="3" t="s">
        <v>242</v>
      </c>
      <c r="L683" s="3" t="s">
        <v>242</v>
      </c>
      <c r="M683" s="9" t="s">
        <v>242</v>
      </c>
    </row>
    <row r="684" spans="2:13" x14ac:dyDescent="0.25">
      <c r="B684" s="8">
        <v>1853237</v>
      </c>
      <c r="C684" s="1" t="s">
        <v>734</v>
      </c>
      <c r="D684" s="2" t="s">
        <v>229</v>
      </c>
      <c r="E684" s="3">
        <f t="shared" ca="1" si="109"/>
        <v>44368</v>
      </c>
      <c r="F684" s="3" t="s">
        <v>242</v>
      </c>
      <c r="G684" s="3" t="s">
        <v>242</v>
      </c>
      <c r="H684" s="2" t="s">
        <v>242</v>
      </c>
      <c r="I684" s="2" t="s">
        <v>228</v>
      </c>
      <c r="J684" s="3">
        <f t="shared" ca="1" si="110"/>
        <v>44368</v>
      </c>
      <c r="K684" s="3" t="s">
        <v>242</v>
      </c>
      <c r="L684" s="3" t="s">
        <v>242</v>
      </c>
      <c r="M684" s="9" t="s">
        <v>242</v>
      </c>
    </row>
    <row r="685" spans="2:13" x14ac:dyDescent="0.25">
      <c r="B685" s="8">
        <v>1853238</v>
      </c>
      <c r="C685" s="1" t="s">
        <v>735</v>
      </c>
      <c r="D685" s="2" t="s">
        <v>229</v>
      </c>
      <c r="E685" s="3">
        <f t="shared" ca="1" si="109"/>
        <v>44368</v>
      </c>
      <c r="F685" s="3" t="s">
        <v>242</v>
      </c>
      <c r="G685" s="3" t="s">
        <v>242</v>
      </c>
      <c r="H685" s="2" t="s">
        <v>242</v>
      </c>
      <c r="I685" s="2" t="s">
        <v>228</v>
      </c>
      <c r="J685" s="3">
        <f t="shared" ca="1" si="110"/>
        <v>44368</v>
      </c>
      <c r="K685" s="3" t="s">
        <v>242</v>
      </c>
      <c r="L685" s="3" t="s">
        <v>242</v>
      </c>
      <c r="M685" s="9" t="s">
        <v>242</v>
      </c>
    </row>
    <row r="686" spans="2:13" x14ac:dyDescent="0.25">
      <c r="B686" s="8">
        <v>1853239</v>
      </c>
      <c r="C686" s="1" t="s">
        <v>736</v>
      </c>
      <c r="D686" s="2" t="s">
        <v>229</v>
      </c>
      <c r="E686" s="3">
        <f t="shared" ca="1" si="109"/>
        <v>44368</v>
      </c>
      <c r="F686" s="3" t="s">
        <v>242</v>
      </c>
      <c r="G686" s="3" t="s">
        <v>242</v>
      </c>
      <c r="H686" s="2" t="s">
        <v>242</v>
      </c>
      <c r="I686" s="2" t="s">
        <v>228</v>
      </c>
      <c r="J686" s="3">
        <f t="shared" ca="1" si="110"/>
        <v>44368</v>
      </c>
      <c r="K686" s="3" t="s">
        <v>242</v>
      </c>
      <c r="L686" s="3" t="s">
        <v>242</v>
      </c>
      <c r="M686" s="9" t="s">
        <v>242</v>
      </c>
    </row>
    <row r="687" spans="2:13" x14ac:dyDescent="0.25">
      <c r="B687" s="8">
        <v>1853240</v>
      </c>
      <c r="C687" s="1" t="s">
        <v>737</v>
      </c>
      <c r="D687" s="2" t="s">
        <v>229</v>
      </c>
      <c r="E687" s="3">
        <f t="shared" ca="1" si="109"/>
        <v>44368</v>
      </c>
      <c r="F687" s="3" t="s">
        <v>242</v>
      </c>
      <c r="G687" s="3" t="s">
        <v>242</v>
      </c>
      <c r="H687" s="2" t="s">
        <v>242</v>
      </c>
      <c r="I687" s="2" t="s">
        <v>228</v>
      </c>
      <c r="J687" s="3">
        <f t="shared" ca="1" si="110"/>
        <v>44368</v>
      </c>
      <c r="K687" s="3" t="s">
        <v>242</v>
      </c>
      <c r="L687" s="3" t="s">
        <v>242</v>
      </c>
      <c r="M687" s="9" t="s">
        <v>242</v>
      </c>
    </row>
    <row r="688" spans="2:13" x14ac:dyDescent="0.25">
      <c r="B688" s="8">
        <v>1853241</v>
      </c>
      <c r="C688" s="1" t="s">
        <v>738</v>
      </c>
      <c r="D688" s="2" t="s">
        <v>229</v>
      </c>
      <c r="E688" s="3">
        <f t="shared" ca="1" si="109"/>
        <v>44368</v>
      </c>
      <c r="F688" s="3" t="s">
        <v>242</v>
      </c>
      <c r="G688" s="3" t="s">
        <v>242</v>
      </c>
      <c r="H688" s="2" t="s">
        <v>242</v>
      </c>
      <c r="I688" s="2" t="s">
        <v>228</v>
      </c>
      <c r="J688" s="3">
        <f t="shared" ca="1" si="110"/>
        <v>44368</v>
      </c>
      <c r="K688" s="3" t="s">
        <v>242</v>
      </c>
      <c r="L688" s="3" t="s">
        <v>242</v>
      </c>
      <c r="M688" s="9" t="s">
        <v>242</v>
      </c>
    </row>
    <row r="689" spans="2:13" x14ac:dyDescent="0.25">
      <c r="B689" s="8">
        <v>1853242</v>
      </c>
      <c r="C689" s="1" t="s">
        <v>739</v>
      </c>
      <c r="D689" s="2" t="s">
        <v>229</v>
      </c>
      <c r="E689" s="3">
        <f t="shared" ca="1" si="109"/>
        <v>44368</v>
      </c>
      <c r="F689" s="3" t="s">
        <v>242</v>
      </c>
      <c r="G689" s="3" t="s">
        <v>242</v>
      </c>
      <c r="H689" s="2" t="s">
        <v>242</v>
      </c>
      <c r="I689" s="2" t="s">
        <v>228</v>
      </c>
      <c r="J689" s="3">
        <f t="shared" ca="1" si="110"/>
        <v>44368</v>
      </c>
      <c r="K689" s="3" t="s">
        <v>242</v>
      </c>
      <c r="L689" s="3" t="s">
        <v>242</v>
      </c>
      <c r="M689" s="9" t="s">
        <v>242</v>
      </c>
    </row>
    <row r="690" spans="2:13" x14ac:dyDescent="0.25">
      <c r="B690" s="8">
        <v>1853243</v>
      </c>
      <c r="C690" s="1" t="s">
        <v>740</v>
      </c>
      <c r="D690" s="2" t="s">
        <v>229</v>
      </c>
      <c r="E690" s="3">
        <f t="shared" ca="1" si="109"/>
        <v>44368</v>
      </c>
      <c r="F690" s="3" t="s">
        <v>242</v>
      </c>
      <c r="G690" s="3" t="s">
        <v>242</v>
      </c>
      <c r="H690" s="2" t="s">
        <v>242</v>
      </c>
      <c r="I690" s="2" t="s">
        <v>228</v>
      </c>
      <c r="J690" s="3">
        <f t="shared" ca="1" si="110"/>
        <v>44368</v>
      </c>
      <c r="K690" s="3" t="s">
        <v>242</v>
      </c>
      <c r="L690" s="3" t="s">
        <v>242</v>
      </c>
      <c r="M690" s="9" t="s">
        <v>242</v>
      </c>
    </row>
    <row r="691" spans="2:13" x14ac:dyDescent="0.25">
      <c r="B691" s="8">
        <v>1853244</v>
      </c>
      <c r="C691" s="1" t="s">
        <v>741</v>
      </c>
      <c r="D691" s="2" t="s">
        <v>229</v>
      </c>
      <c r="E691" s="3">
        <f t="shared" ca="1" si="109"/>
        <v>44368</v>
      </c>
      <c r="F691" s="3" t="s">
        <v>242</v>
      </c>
      <c r="G691" s="3" t="s">
        <v>242</v>
      </c>
      <c r="H691" s="2" t="s">
        <v>242</v>
      </c>
      <c r="I691" s="2" t="s">
        <v>228</v>
      </c>
      <c r="J691" s="3">
        <f t="shared" ca="1" si="110"/>
        <v>44368</v>
      </c>
      <c r="K691" s="3" t="s">
        <v>242</v>
      </c>
      <c r="L691" s="3" t="s">
        <v>242</v>
      </c>
      <c r="M691" s="9" t="s">
        <v>242</v>
      </c>
    </row>
    <row r="692" spans="2:13" x14ac:dyDescent="0.25">
      <c r="B692" s="8">
        <v>1853245</v>
      </c>
      <c r="C692" s="1" t="s">
        <v>742</v>
      </c>
      <c r="D692" s="2" t="s">
        <v>229</v>
      </c>
      <c r="E692" s="3">
        <f t="shared" ca="1" si="109"/>
        <v>44368</v>
      </c>
      <c r="F692" s="3" t="s">
        <v>242</v>
      </c>
      <c r="G692" s="3" t="s">
        <v>242</v>
      </c>
      <c r="H692" s="2" t="s">
        <v>242</v>
      </c>
      <c r="I692" s="2" t="s">
        <v>228</v>
      </c>
      <c r="J692" s="3">
        <f t="shared" ca="1" si="110"/>
        <v>44368</v>
      </c>
      <c r="K692" s="3" t="s">
        <v>242</v>
      </c>
      <c r="L692" s="3" t="s">
        <v>242</v>
      </c>
      <c r="M692" s="9" t="s">
        <v>242</v>
      </c>
    </row>
    <row r="693" spans="2:13" x14ac:dyDescent="0.25">
      <c r="B693" s="8">
        <v>1853247</v>
      </c>
      <c r="C693" s="1" t="s">
        <v>743</v>
      </c>
      <c r="D693" s="2" t="s">
        <v>229</v>
      </c>
      <c r="E693" s="3">
        <f t="shared" ca="1" si="109"/>
        <v>44368</v>
      </c>
      <c r="F693" s="3" t="s">
        <v>242</v>
      </c>
      <c r="G693" s="3" t="s">
        <v>242</v>
      </c>
      <c r="H693" s="2" t="s">
        <v>242</v>
      </c>
      <c r="I693" s="2" t="s">
        <v>228</v>
      </c>
      <c r="J693" s="3">
        <f t="shared" ca="1" si="110"/>
        <v>44368</v>
      </c>
      <c r="K693" s="3" t="s">
        <v>242</v>
      </c>
      <c r="L693" s="3" t="s">
        <v>242</v>
      </c>
      <c r="M693" s="9" t="s">
        <v>242</v>
      </c>
    </row>
    <row r="694" spans="2:13" x14ac:dyDescent="0.25">
      <c r="B694" s="8">
        <v>1853246</v>
      </c>
      <c r="C694" s="1" t="s">
        <v>744</v>
      </c>
      <c r="D694" s="2" t="s">
        <v>229</v>
      </c>
      <c r="E694" s="3">
        <f t="shared" ref="E694:E725" ca="1" si="111">MondayfollowingThirdFriday_JunDec</f>
        <v>44368</v>
      </c>
      <c r="F694" s="3" t="s">
        <v>242</v>
      </c>
      <c r="G694" s="3" t="s">
        <v>242</v>
      </c>
      <c r="H694" s="2" t="s">
        <v>242</v>
      </c>
      <c r="I694" s="2" t="s">
        <v>228</v>
      </c>
      <c r="J694" s="3">
        <f t="shared" ref="J694:J725" ca="1" si="112">MondayfollowingThirdFriday_MarJunSepDec</f>
        <v>44368</v>
      </c>
      <c r="K694" s="3" t="s">
        <v>242</v>
      </c>
      <c r="L694" s="3" t="s">
        <v>242</v>
      </c>
      <c r="M694" s="9" t="s">
        <v>242</v>
      </c>
    </row>
    <row r="695" spans="2:13" x14ac:dyDescent="0.25">
      <c r="B695" s="8">
        <v>1853248</v>
      </c>
      <c r="C695" s="1" t="s">
        <v>745</v>
      </c>
      <c r="D695" s="2" t="s">
        <v>229</v>
      </c>
      <c r="E695" s="3">
        <f t="shared" ca="1" si="111"/>
        <v>44368</v>
      </c>
      <c r="F695" s="3" t="s">
        <v>242</v>
      </c>
      <c r="G695" s="3" t="s">
        <v>242</v>
      </c>
      <c r="H695" s="2" t="s">
        <v>242</v>
      </c>
      <c r="I695" s="2" t="s">
        <v>228</v>
      </c>
      <c r="J695" s="3">
        <f t="shared" ca="1" si="112"/>
        <v>44368</v>
      </c>
      <c r="K695" s="3" t="s">
        <v>242</v>
      </c>
      <c r="L695" s="3" t="s">
        <v>242</v>
      </c>
      <c r="M695" s="9" t="s">
        <v>242</v>
      </c>
    </row>
    <row r="696" spans="2:13" x14ac:dyDescent="0.25">
      <c r="B696" s="8">
        <v>1853249</v>
      </c>
      <c r="C696" s="1" t="s">
        <v>746</v>
      </c>
      <c r="D696" s="2" t="s">
        <v>229</v>
      </c>
      <c r="E696" s="3">
        <f t="shared" ca="1" si="111"/>
        <v>44368</v>
      </c>
      <c r="F696" s="3" t="s">
        <v>242</v>
      </c>
      <c r="G696" s="3" t="s">
        <v>242</v>
      </c>
      <c r="H696" s="2" t="s">
        <v>242</v>
      </c>
      <c r="I696" s="2" t="s">
        <v>228</v>
      </c>
      <c r="J696" s="3">
        <f t="shared" ca="1" si="112"/>
        <v>44368</v>
      </c>
      <c r="K696" s="3" t="s">
        <v>242</v>
      </c>
      <c r="L696" s="3" t="s">
        <v>242</v>
      </c>
      <c r="M696" s="9" t="s">
        <v>242</v>
      </c>
    </row>
    <row r="697" spans="2:13" x14ac:dyDescent="0.25">
      <c r="B697" s="8">
        <v>1853250</v>
      </c>
      <c r="C697" s="1" t="s">
        <v>747</v>
      </c>
      <c r="D697" s="2" t="s">
        <v>229</v>
      </c>
      <c r="E697" s="3">
        <f t="shared" ca="1" si="111"/>
        <v>44368</v>
      </c>
      <c r="F697" s="3" t="s">
        <v>242</v>
      </c>
      <c r="G697" s="3" t="s">
        <v>242</v>
      </c>
      <c r="H697" s="2" t="s">
        <v>242</v>
      </c>
      <c r="I697" s="2" t="s">
        <v>228</v>
      </c>
      <c r="J697" s="3">
        <f t="shared" ca="1" si="112"/>
        <v>44368</v>
      </c>
      <c r="K697" s="3" t="s">
        <v>242</v>
      </c>
      <c r="L697" s="3" t="s">
        <v>242</v>
      </c>
      <c r="M697" s="9" t="s">
        <v>242</v>
      </c>
    </row>
    <row r="698" spans="2:13" x14ac:dyDescent="0.25">
      <c r="B698" s="8">
        <v>1853251</v>
      </c>
      <c r="C698" s="1" t="s">
        <v>748</v>
      </c>
      <c r="D698" s="2" t="s">
        <v>229</v>
      </c>
      <c r="E698" s="3">
        <f t="shared" ca="1" si="111"/>
        <v>44368</v>
      </c>
      <c r="F698" s="3" t="s">
        <v>242</v>
      </c>
      <c r="G698" s="3" t="s">
        <v>242</v>
      </c>
      <c r="H698" s="2" t="s">
        <v>242</v>
      </c>
      <c r="I698" s="2" t="s">
        <v>228</v>
      </c>
      <c r="J698" s="3">
        <f t="shared" ca="1" si="112"/>
        <v>44368</v>
      </c>
      <c r="K698" s="3" t="s">
        <v>242</v>
      </c>
      <c r="L698" s="3" t="s">
        <v>242</v>
      </c>
      <c r="M698" s="9" t="s">
        <v>242</v>
      </c>
    </row>
    <row r="699" spans="2:13" x14ac:dyDescent="0.25">
      <c r="B699" s="8">
        <v>1853252</v>
      </c>
      <c r="C699" s="1" t="s">
        <v>749</v>
      </c>
      <c r="D699" s="2" t="s">
        <v>229</v>
      </c>
      <c r="E699" s="3">
        <f t="shared" ca="1" si="111"/>
        <v>44368</v>
      </c>
      <c r="F699" s="3" t="s">
        <v>242</v>
      </c>
      <c r="G699" s="3" t="s">
        <v>242</v>
      </c>
      <c r="H699" s="2" t="s">
        <v>242</v>
      </c>
      <c r="I699" s="2" t="s">
        <v>228</v>
      </c>
      <c r="J699" s="3">
        <f t="shared" ca="1" si="112"/>
        <v>44368</v>
      </c>
      <c r="K699" s="3" t="s">
        <v>242</v>
      </c>
      <c r="L699" s="3" t="s">
        <v>242</v>
      </c>
      <c r="M699" s="9" t="s">
        <v>242</v>
      </c>
    </row>
    <row r="700" spans="2:13" x14ac:dyDescent="0.25">
      <c r="B700" s="8">
        <v>1853253</v>
      </c>
      <c r="C700" s="1" t="s">
        <v>750</v>
      </c>
      <c r="D700" s="2" t="s">
        <v>229</v>
      </c>
      <c r="E700" s="3">
        <f t="shared" ca="1" si="111"/>
        <v>44368</v>
      </c>
      <c r="F700" s="3" t="s">
        <v>242</v>
      </c>
      <c r="G700" s="3" t="s">
        <v>242</v>
      </c>
      <c r="H700" s="2" t="s">
        <v>242</v>
      </c>
      <c r="I700" s="2" t="s">
        <v>228</v>
      </c>
      <c r="J700" s="3">
        <f t="shared" ca="1" si="112"/>
        <v>44368</v>
      </c>
      <c r="K700" s="3" t="s">
        <v>242</v>
      </c>
      <c r="L700" s="3" t="s">
        <v>242</v>
      </c>
      <c r="M700" s="9" t="s">
        <v>242</v>
      </c>
    </row>
    <row r="701" spans="2:13" x14ac:dyDescent="0.25">
      <c r="B701" s="8">
        <v>1853254</v>
      </c>
      <c r="C701" s="1" t="s">
        <v>751</v>
      </c>
      <c r="D701" s="2" t="s">
        <v>229</v>
      </c>
      <c r="E701" s="3">
        <f t="shared" ca="1" si="111"/>
        <v>44368</v>
      </c>
      <c r="F701" s="3" t="s">
        <v>242</v>
      </c>
      <c r="G701" s="3" t="s">
        <v>242</v>
      </c>
      <c r="H701" s="2" t="s">
        <v>242</v>
      </c>
      <c r="I701" s="2" t="s">
        <v>228</v>
      </c>
      <c r="J701" s="3">
        <f t="shared" ca="1" si="112"/>
        <v>44368</v>
      </c>
      <c r="K701" s="3" t="s">
        <v>242</v>
      </c>
      <c r="L701" s="3" t="s">
        <v>242</v>
      </c>
      <c r="M701" s="9" t="s">
        <v>242</v>
      </c>
    </row>
    <row r="702" spans="2:13" x14ac:dyDescent="0.25">
      <c r="B702" s="8">
        <v>1853255</v>
      </c>
      <c r="C702" s="1" t="s">
        <v>752</v>
      </c>
      <c r="D702" s="2" t="s">
        <v>229</v>
      </c>
      <c r="E702" s="3">
        <f t="shared" ca="1" si="111"/>
        <v>44368</v>
      </c>
      <c r="F702" s="3" t="s">
        <v>242</v>
      </c>
      <c r="G702" s="3" t="s">
        <v>242</v>
      </c>
      <c r="H702" s="2" t="s">
        <v>242</v>
      </c>
      <c r="I702" s="2" t="s">
        <v>228</v>
      </c>
      <c r="J702" s="3">
        <f t="shared" ca="1" si="112"/>
        <v>44368</v>
      </c>
      <c r="K702" s="3" t="s">
        <v>242</v>
      </c>
      <c r="L702" s="3" t="s">
        <v>242</v>
      </c>
      <c r="M702" s="9" t="s">
        <v>242</v>
      </c>
    </row>
    <row r="703" spans="2:13" x14ac:dyDescent="0.25">
      <c r="B703" s="8">
        <v>1853256</v>
      </c>
      <c r="C703" s="1" t="s">
        <v>753</v>
      </c>
      <c r="D703" s="2" t="s">
        <v>229</v>
      </c>
      <c r="E703" s="3">
        <f t="shared" ca="1" si="111"/>
        <v>44368</v>
      </c>
      <c r="F703" s="3" t="s">
        <v>242</v>
      </c>
      <c r="G703" s="3" t="s">
        <v>242</v>
      </c>
      <c r="H703" s="2" t="s">
        <v>242</v>
      </c>
      <c r="I703" s="2" t="s">
        <v>228</v>
      </c>
      <c r="J703" s="3">
        <f t="shared" ca="1" si="112"/>
        <v>44368</v>
      </c>
      <c r="K703" s="3" t="s">
        <v>242</v>
      </c>
      <c r="L703" s="3" t="s">
        <v>242</v>
      </c>
      <c r="M703" s="9" t="s">
        <v>242</v>
      </c>
    </row>
    <row r="704" spans="2:13" x14ac:dyDescent="0.25">
      <c r="B704" s="8">
        <v>1853257</v>
      </c>
      <c r="C704" s="1" t="s">
        <v>754</v>
      </c>
      <c r="D704" s="2" t="s">
        <v>229</v>
      </c>
      <c r="E704" s="3">
        <f t="shared" ca="1" si="111"/>
        <v>44368</v>
      </c>
      <c r="F704" s="3" t="s">
        <v>242</v>
      </c>
      <c r="G704" s="3" t="s">
        <v>242</v>
      </c>
      <c r="H704" s="2" t="s">
        <v>242</v>
      </c>
      <c r="I704" s="2" t="s">
        <v>228</v>
      </c>
      <c r="J704" s="3">
        <f t="shared" ca="1" si="112"/>
        <v>44368</v>
      </c>
      <c r="K704" s="3" t="s">
        <v>242</v>
      </c>
      <c r="L704" s="3" t="s">
        <v>242</v>
      </c>
      <c r="M704" s="9" t="s">
        <v>242</v>
      </c>
    </row>
    <row r="705" spans="2:13" x14ac:dyDescent="0.25">
      <c r="B705" s="8">
        <v>1853258</v>
      </c>
      <c r="C705" s="1" t="s">
        <v>755</v>
      </c>
      <c r="D705" s="2" t="s">
        <v>229</v>
      </c>
      <c r="E705" s="3">
        <f t="shared" ca="1" si="111"/>
        <v>44368</v>
      </c>
      <c r="F705" s="3" t="s">
        <v>242</v>
      </c>
      <c r="G705" s="3" t="s">
        <v>242</v>
      </c>
      <c r="H705" s="2" t="s">
        <v>242</v>
      </c>
      <c r="I705" s="2" t="s">
        <v>228</v>
      </c>
      <c r="J705" s="3">
        <f t="shared" ca="1" si="112"/>
        <v>44368</v>
      </c>
      <c r="K705" s="3" t="s">
        <v>242</v>
      </c>
      <c r="L705" s="3" t="s">
        <v>242</v>
      </c>
      <c r="M705" s="9" t="s">
        <v>242</v>
      </c>
    </row>
    <row r="706" spans="2:13" x14ac:dyDescent="0.25">
      <c r="B706" s="8">
        <v>1853259</v>
      </c>
      <c r="C706" s="1" t="s">
        <v>756</v>
      </c>
      <c r="D706" s="2" t="s">
        <v>229</v>
      </c>
      <c r="E706" s="3">
        <f t="shared" ca="1" si="111"/>
        <v>44368</v>
      </c>
      <c r="F706" s="3" t="s">
        <v>242</v>
      </c>
      <c r="G706" s="3" t="s">
        <v>242</v>
      </c>
      <c r="H706" s="2" t="s">
        <v>242</v>
      </c>
      <c r="I706" s="2" t="s">
        <v>228</v>
      </c>
      <c r="J706" s="3">
        <f t="shared" ca="1" si="112"/>
        <v>44368</v>
      </c>
      <c r="K706" s="3" t="s">
        <v>242</v>
      </c>
      <c r="L706" s="3" t="s">
        <v>242</v>
      </c>
      <c r="M706" s="9" t="s">
        <v>242</v>
      </c>
    </row>
    <row r="707" spans="2:13" x14ac:dyDescent="0.25">
      <c r="B707" s="8">
        <v>1853260</v>
      </c>
      <c r="C707" s="1" t="s">
        <v>757</v>
      </c>
      <c r="D707" s="2" t="s">
        <v>229</v>
      </c>
      <c r="E707" s="3">
        <f t="shared" ca="1" si="111"/>
        <v>44368</v>
      </c>
      <c r="F707" s="3" t="s">
        <v>242</v>
      </c>
      <c r="G707" s="3" t="s">
        <v>242</v>
      </c>
      <c r="H707" s="2" t="s">
        <v>242</v>
      </c>
      <c r="I707" s="2" t="s">
        <v>228</v>
      </c>
      <c r="J707" s="3">
        <f t="shared" ca="1" si="112"/>
        <v>44368</v>
      </c>
      <c r="K707" s="3" t="s">
        <v>242</v>
      </c>
      <c r="L707" s="3" t="s">
        <v>242</v>
      </c>
      <c r="M707" s="9" t="s">
        <v>242</v>
      </c>
    </row>
    <row r="708" spans="2:13" x14ac:dyDescent="0.25">
      <c r="B708" s="8">
        <v>1853261</v>
      </c>
      <c r="C708" s="1" t="s">
        <v>758</v>
      </c>
      <c r="D708" s="2" t="s">
        <v>229</v>
      </c>
      <c r="E708" s="3">
        <f t="shared" ca="1" si="111"/>
        <v>44368</v>
      </c>
      <c r="F708" s="3" t="s">
        <v>242</v>
      </c>
      <c r="G708" s="3" t="s">
        <v>242</v>
      </c>
      <c r="H708" s="2" t="s">
        <v>242</v>
      </c>
      <c r="I708" s="2" t="s">
        <v>228</v>
      </c>
      <c r="J708" s="3">
        <f t="shared" ca="1" si="112"/>
        <v>44368</v>
      </c>
      <c r="K708" s="3" t="s">
        <v>242</v>
      </c>
      <c r="L708" s="3" t="s">
        <v>242</v>
      </c>
      <c r="M708" s="9" t="s">
        <v>242</v>
      </c>
    </row>
    <row r="709" spans="2:13" x14ac:dyDescent="0.25">
      <c r="B709" s="8">
        <v>1853262</v>
      </c>
      <c r="C709" s="1" t="s">
        <v>759</v>
      </c>
      <c r="D709" s="2" t="s">
        <v>229</v>
      </c>
      <c r="E709" s="3">
        <f t="shared" ca="1" si="111"/>
        <v>44368</v>
      </c>
      <c r="F709" s="3" t="s">
        <v>242</v>
      </c>
      <c r="G709" s="3" t="s">
        <v>242</v>
      </c>
      <c r="H709" s="2" t="s">
        <v>242</v>
      </c>
      <c r="I709" s="2" t="s">
        <v>228</v>
      </c>
      <c r="J709" s="3">
        <f t="shared" ca="1" si="112"/>
        <v>44368</v>
      </c>
      <c r="K709" s="3" t="s">
        <v>242</v>
      </c>
      <c r="L709" s="3" t="s">
        <v>242</v>
      </c>
      <c r="M709" s="9" t="s">
        <v>242</v>
      </c>
    </row>
    <row r="710" spans="2:13" x14ac:dyDescent="0.25">
      <c r="B710" s="8">
        <v>1853263</v>
      </c>
      <c r="C710" s="1" t="s">
        <v>760</v>
      </c>
      <c r="D710" s="2" t="s">
        <v>229</v>
      </c>
      <c r="E710" s="3">
        <f t="shared" ca="1" si="111"/>
        <v>44368</v>
      </c>
      <c r="F710" s="3" t="s">
        <v>242</v>
      </c>
      <c r="G710" s="3" t="s">
        <v>242</v>
      </c>
      <c r="H710" s="2" t="s">
        <v>242</v>
      </c>
      <c r="I710" s="2" t="s">
        <v>228</v>
      </c>
      <c r="J710" s="3">
        <f t="shared" ca="1" si="112"/>
        <v>44368</v>
      </c>
      <c r="K710" s="3" t="s">
        <v>242</v>
      </c>
      <c r="L710" s="3" t="s">
        <v>242</v>
      </c>
      <c r="M710" s="9" t="s">
        <v>242</v>
      </c>
    </row>
    <row r="711" spans="2:13" x14ac:dyDescent="0.25">
      <c r="B711" s="8">
        <v>1853264</v>
      </c>
      <c r="C711" s="1" t="s">
        <v>761</v>
      </c>
      <c r="D711" s="2" t="s">
        <v>229</v>
      </c>
      <c r="E711" s="3">
        <f t="shared" ca="1" si="111"/>
        <v>44368</v>
      </c>
      <c r="F711" s="3" t="s">
        <v>242</v>
      </c>
      <c r="G711" s="3" t="s">
        <v>242</v>
      </c>
      <c r="H711" s="2" t="s">
        <v>242</v>
      </c>
      <c r="I711" s="2" t="s">
        <v>228</v>
      </c>
      <c r="J711" s="3">
        <f t="shared" ca="1" si="112"/>
        <v>44368</v>
      </c>
      <c r="K711" s="3" t="s">
        <v>242</v>
      </c>
      <c r="L711" s="3" t="s">
        <v>242</v>
      </c>
      <c r="M711" s="9" t="s">
        <v>242</v>
      </c>
    </row>
    <row r="712" spans="2:13" x14ac:dyDescent="0.25">
      <c r="B712" s="8">
        <v>1853265</v>
      </c>
      <c r="C712" s="1" t="s">
        <v>762</v>
      </c>
      <c r="D712" s="2" t="s">
        <v>229</v>
      </c>
      <c r="E712" s="3">
        <f t="shared" ca="1" si="111"/>
        <v>44368</v>
      </c>
      <c r="F712" s="3" t="s">
        <v>242</v>
      </c>
      <c r="G712" s="3" t="s">
        <v>242</v>
      </c>
      <c r="H712" s="2" t="s">
        <v>242</v>
      </c>
      <c r="I712" s="2" t="s">
        <v>228</v>
      </c>
      <c r="J712" s="3">
        <f t="shared" ca="1" si="112"/>
        <v>44368</v>
      </c>
      <c r="K712" s="3" t="s">
        <v>242</v>
      </c>
      <c r="L712" s="3" t="s">
        <v>242</v>
      </c>
      <c r="M712" s="9" t="s">
        <v>242</v>
      </c>
    </row>
    <row r="713" spans="2:13" x14ac:dyDescent="0.25">
      <c r="B713" s="8">
        <v>1853266</v>
      </c>
      <c r="C713" s="1" t="s">
        <v>763</v>
      </c>
      <c r="D713" s="2" t="s">
        <v>229</v>
      </c>
      <c r="E713" s="3">
        <f t="shared" ca="1" si="111"/>
        <v>44368</v>
      </c>
      <c r="F713" s="3" t="s">
        <v>242</v>
      </c>
      <c r="G713" s="3" t="s">
        <v>242</v>
      </c>
      <c r="H713" s="2" t="s">
        <v>242</v>
      </c>
      <c r="I713" s="2" t="s">
        <v>228</v>
      </c>
      <c r="J713" s="3">
        <f t="shared" ca="1" si="112"/>
        <v>44368</v>
      </c>
      <c r="K713" s="3" t="s">
        <v>242</v>
      </c>
      <c r="L713" s="3" t="s">
        <v>242</v>
      </c>
      <c r="M713" s="9" t="s">
        <v>242</v>
      </c>
    </row>
    <row r="714" spans="2:13" x14ac:dyDescent="0.25">
      <c r="B714" s="8">
        <v>1853267</v>
      </c>
      <c r="C714" s="1" t="s">
        <v>764</v>
      </c>
      <c r="D714" s="2" t="s">
        <v>229</v>
      </c>
      <c r="E714" s="3">
        <f t="shared" ca="1" si="111"/>
        <v>44368</v>
      </c>
      <c r="F714" s="3" t="s">
        <v>242</v>
      </c>
      <c r="G714" s="3" t="s">
        <v>242</v>
      </c>
      <c r="H714" s="2" t="s">
        <v>242</v>
      </c>
      <c r="I714" s="2" t="s">
        <v>228</v>
      </c>
      <c r="J714" s="3">
        <f t="shared" ca="1" si="112"/>
        <v>44368</v>
      </c>
      <c r="K714" s="3" t="s">
        <v>242</v>
      </c>
      <c r="L714" s="3" t="s">
        <v>242</v>
      </c>
      <c r="M714" s="9" t="s">
        <v>242</v>
      </c>
    </row>
    <row r="715" spans="2:13" x14ac:dyDescent="0.25">
      <c r="B715" s="8">
        <v>1853268</v>
      </c>
      <c r="C715" s="1" t="s">
        <v>765</v>
      </c>
      <c r="D715" s="2" t="s">
        <v>229</v>
      </c>
      <c r="E715" s="3">
        <f t="shared" ca="1" si="111"/>
        <v>44368</v>
      </c>
      <c r="F715" s="3" t="s">
        <v>242</v>
      </c>
      <c r="G715" s="3" t="s">
        <v>242</v>
      </c>
      <c r="H715" s="2" t="s">
        <v>242</v>
      </c>
      <c r="I715" s="2" t="s">
        <v>228</v>
      </c>
      <c r="J715" s="3">
        <f t="shared" ca="1" si="112"/>
        <v>44368</v>
      </c>
      <c r="K715" s="3" t="s">
        <v>242</v>
      </c>
      <c r="L715" s="3" t="s">
        <v>242</v>
      </c>
      <c r="M715" s="9" t="s">
        <v>242</v>
      </c>
    </row>
    <row r="716" spans="2:13" x14ac:dyDescent="0.25">
      <c r="B716" s="8">
        <v>1853269</v>
      </c>
      <c r="C716" s="1" t="s">
        <v>766</v>
      </c>
      <c r="D716" s="2" t="s">
        <v>229</v>
      </c>
      <c r="E716" s="3">
        <f t="shared" ca="1" si="111"/>
        <v>44368</v>
      </c>
      <c r="F716" s="3" t="s">
        <v>242</v>
      </c>
      <c r="G716" s="3" t="s">
        <v>242</v>
      </c>
      <c r="H716" s="2" t="s">
        <v>242</v>
      </c>
      <c r="I716" s="2" t="s">
        <v>228</v>
      </c>
      <c r="J716" s="3">
        <f t="shared" ca="1" si="112"/>
        <v>44368</v>
      </c>
      <c r="K716" s="3" t="s">
        <v>242</v>
      </c>
      <c r="L716" s="3" t="s">
        <v>242</v>
      </c>
      <c r="M716" s="9" t="s">
        <v>242</v>
      </c>
    </row>
    <row r="717" spans="2:13" x14ac:dyDescent="0.25">
      <c r="B717" s="8">
        <v>1853270</v>
      </c>
      <c r="C717" s="1" t="s">
        <v>767</v>
      </c>
      <c r="D717" s="2" t="s">
        <v>229</v>
      </c>
      <c r="E717" s="3">
        <f t="shared" ca="1" si="111"/>
        <v>44368</v>
      </c>
      <c r="F717" s="3" t="s">
        <v>242</v>
      </c>
      <c r="G717" s="3" t="s">
        <v>242</v>
      </c>
      <c r="H717" s="2" t="s">
        <v>242</v>
      </c>
      <c r="I717" s="2" t="s">
        <v>228</v>
      </c>
      <c r="J717" s="3">
        <f t="shared" ca="1" si="112"/>
        <v>44368</v>
      </c>
      <c r="K717" s="3" t="s">
        <v>242</v>
      </c>
      <c r="L717" s="3" t="s">
        <v>242</v>
      </c>
      <c r="M717" s="9" t="s">
        <v>242</v>
      </c>
    </row>
    <row r="718" spans="2:13" x14ac:dyDescent="0.25">
      <c r="B718" s="8">
        <v>1853271</v>
      </c>
      <c r="C718" s="1" t="s">
        <v>768</v>
      </c>
      <c r="D718" s="2" t="s">
        <v>229</v>
      </c>
      <c r="E718" s="3">
        <f t="shared" ca="1" si="111"/>
        <v>44368</v>
      </c>
      <c r="F718" s="3" t="s">
        <v>242</v>
      </c>
      <c r="G718" s="3" t="s">
        <v>242</v>
      </c>
      <c r="H718" s="2" t="s">
        <v>242</v>
      </c>
      <c r="I718" s="2" t="s">
        <v>228</v>
      </c>
      <c r="J718" s="3">
        <f t="shared" ca="1" si="112"/>
        <v>44368</v>
      </c>
      <c r="K718" s="3" t="s">
        <v>242</v>
      </c>
      <c r="L718" s="3" t="s">
        <v>242</v>
      </c>
      <c r="M718" s="9" t="s">
        <v>242</v>
      </c>
    </row>
    <row r="719" spans="2:13" x14ac:dyDescent="0.25">
      <c r="B719" s="8">
        <v>1853272</v>
      </c>
      <c r="C719" s="1" t="s">
        <v>769</v>
      </c>
      <c r="D719" s="2" t="s">
        <v>229</v>
      </c>
      <c r="E719" s="3">
        <f t="shared" ca="1" si="111"/>
        <v>44368</v>
      </c>
      <c r="F719" s="3" t="s">
        <v>242</v>
      </c>
      <c r="G719" s="3" t="s">
        <v>242</v>
      </c>
      <c r="H719" s="2" t="s">
        <v>242</v>
      </c>
      <c r="I719" s="2" t="s">
        <v>228</v>
      </c>
      <c r="J719" s="3">
        <f t="shared" ca="1" si="112"/>
        <v>44368</v>
      </c>
      <c r="K719" s="3" t="s">
        <v>242</v>
      </c>
      <c r="L719" s="3" t="s">
        <v>242</v>
      </c>
      <c r="M719" s="9" t="s">
        <v>242</v>
      </c>
    </row>
    <row r="720" spans="2:13" x14ac:dyDescent="0.25">
      <c r="B720" s="8">
        <v>1853273</v>
      </c>
      <c r="C720" s="1" t="s">
        <v>770</v>
      </c>
      <c r="D720" s="2" t="s">
        <v>229</v>
      </c>
      <c r="E720" s="3">
        <f t="shared" ca="1" si="111"/>
        <v>44368</v>
      </c>
      <c r="F720" s="3" t="s">
        <v>242</v>
      </c>
      <c r="G720" s="3" t="s">
        <v>242</v>
      </c>
      <c r="H720" s="2" t="s">
        <v>242</v>
      </c>
      <c r="I720" s="2" t="s">
        <v>228</v>
      </c>
      <c r="J720" s="3">
        <f t="shared" ca="1" si="112"/>
        <v>44368</v>
      </c>
      <c r="K720" s="3" t="s">
        <v>242</v>
      </c>
      <c r="L720" s="3" t="s">
        <v>242</v>
      </c>
      <c r="M720" s="9" t="s">
        <v>242</v>
      </c>
    </row>
    <row r="721" spans="2:13" x14ac:dyDescent="0.25">
      <c r="B721" s="8">
        <v>1853274</v>
      </c>
      <c r="C721" s="1" t="s">
        <v>771</v>
      </c>
      <c r="D721" s="2" t="s">
        <v>229</v>
      </c>
      <c r="E721" s="3">
        <f t="shared" ca="1" si="111"/>
        <v>44368</v>
      </c>
      <c r="F721" s="3" t="s">
        <v>242</v>
      </c>
      <c r="G721" s="3" t="s">
        <v>242</v>
      </c>
      <c r="H721" s="2" t="s">
        <v>242</v>
      </c>
      <c r="I721" s="2" t="s">
        <v>228</v>
      </c>
      <c r="J721" s="3">
        <f t="shared" ca="1" si="112"/>
        <v>44368</v>
      </c>
      <c r="K721" s="3" t="s">
        <v>242</v>
      </c>
      <c r="L721" s="3" t="s">
        <v>242</v>
      </c>
      <c r="M721" s="9" t="s">
        <v>242</v>
      </c>
    </row>
    <row r="722" spans="2:13" x14ac:dyDescent="0.25">
      <c r="B722" s="8">
        <v>1853275</v>
      </c>
      <c r="C722" s="1" t="s">
        <v>772</v>
      </c>
      <c r="D722" s="2" t="s">
        <v>229</v>
      </c>
      <c r="E722" s="3">
        <f t="shared" ca="1" si="111"/>
        <v>44368</v>
      </c>
      <c r="F722" s="3" t="s">
        <v>242</v>
      </c>
      <c r="G722" s="3" t="s">
        <v>242</v>
      </c>
      <c r="H722" s="2" t="s">
        <v>242</v>
      </c>
      <c r="I722" s="2" t="s">
        <v>228</v>
      </c>
      <c r="J722" s="3">
        <f t="shared" ca="1" si="112"/>
        <v>44368</v>
      </c>
      <c r="K722" s="3" t="s">
        <v>242</v>
      </c>
      <c r="L722" s="3" t="s">
        <v>242</v>
      </c>
      <c r="M722" s="9" t="s">
        <v>242</v>
      </c>
    </row>
    <row r="723" spans="2:13" x14ac:dyDescent="0.25">
      <c r="B723" s="8">
        <v>1853276</v>
      </c>
      <c r="C723" s="1" t="s">
        <v>773</v>
      </c>
      <c r="D723" s="2" t="s">
        <v>229</v>
      </c>
      <c r="E723" s="3">
        <f t="shared" ca="1" si="111"/>
        <v>44368</v>
      </c>
      <c r="F723" s="3" t="s">
        <v>242</v>
      </c>
      <c r="G723" s="3" t="s">
        <v>242</v>
      </c>
      <c r="H723" s="2" t="s">
        <v>242</v>
      </c>
      <c r="I723" s="2" t="s">
        <v>228</v>
      </c>
      <c r="J723" s="3">
        <f t="shared" ca="1" si="112"/>
        <v>44368</v>
      </c>
      <c r="K723" s="3" t="s">
        <v>242</v>
      </c>
      <c r="L723" s="3" t="s">
        <v>242</v>
      </c>
      <c r="M723" s="9" t="s">
        <v>242</v>
      </c>
    </row>
    <row r="724" spans="2:13" x14ac:dyDescent="0.25">
      <c r="B724" s="8">
        <v>1853277</v>
      </c>
      <c r="C724" s="1" t="s">
        <v>774</v>
      </c>
      <c r="D724" s="2" t="s">
        <v>229</v>
      </c>
      <c r="E724" s="3">
        <f t="shared" ca="1" si="111"/>
        <v>44368</v>
      </c>
      <c r="F724" s="3" t="s">
        <v>242</v>
      </c>
      <c r="G724" s="3" t="s">
        <v>242</v>
      </c>
      <c r="H724" s="2" t="s">
        <v>242</v>
      </c>
      <c r="I724" s="2" t="s">
        <v>228</v>
      </c>
      <c r="J724" s="3">
        <f t="shared" ca="1" si="112"/>
        <v>44368</v>
      </c>
      <c r="K724" s="3" t="s">
        <v>242</v>
      </c>
      <c r="L724" s="3" t="s">
        <v>242</v>
      </c>
      <c r="M724" s="9" t="s">
        <v>242</v>
      </c>
    </row>
    <row r="725" spans="2:13" x14ac:dyDescent="0.25">
      <c r="B725" s="8">
        <v>1853278</v>
      </c>
      <c r="C725" s="1" t="s">
        <v>775</v>
      </c>
      <c r="D725" s="2" t="s">
        <v>229</v>
      </c>
      <c r="E725" s="3">
        <f t="shared" ca="1" si="111"/>
        <v>44368</v>
      </c>
      <c r="F725" s="3" t="s">
        <v>242</v>
      </c>
      <c r="G725" s="3" t="s">
        <v>242</v>
      </c>
      <c r="H725" s="2" t="s">
        <v>242</v>
      </c>
      <c r="I725" s="2" t="s">
        <v>228</v>
      </c>
      <c r="J725" s="3">
        <f t="shared" ca="1" si="112"/>
        <v>44368</v>
      </c>
      <c r="K725" s="3" t="s">
        <v>242</v>
      </c>
      <c r="L725" s="3" t="s">
        <v>242</v>
      </c>
      <c r="M725" s="9" t="s">
        <v>242</v>
      </c>
    </row>
    <row r="726" spans="2:13" x14ac:dyDescent="0.25">
      <c r="B726" s="8">
        <v>1853279</v>
      </c>
      <c r="C726" s="1" t="s">
        <v>776</v>
      </c>
      <c r="D726" s="2" t="s">
        <v>229</v>
      </c>
      <c r="E726" s="3">
        <f t="shared" ref="E726:E742" ca="1" si="113">MondayfollowingThirdFriday_JunDec</f>
        <v>44368</v>
      </c>
      <c r="F726" s="3" t="s">
        <v>242</v>
      </c>
      <c r="G726" s="3" t="s">
        <v>242</v>
      </c>
      <c r="H726" s="2" t="s">
        <v>242</v>
      </c>
      <c r="I726" s="2" t="s">
        <v>228</v>
      </c>
      <c r="J726" s="3">
        <f t="shared" ref="J726:J742" ca="1" si="114">MondayfollowingThirdFriday_MarJunSepDec</f>
        <v>44368</v>
      </c>
      <c r="K726" s="3" t="s">
        <v>242</v>
      </c>
      <c r="L726" s="3" t="s">
        <v>242</v>
      </c>
      <c r="M726" s="9" t="s">
        <v>242</v>
      </c>
    </row>
    <row r="727" spans="2:13" x14ac:dyDescent="0.25">
      <c r="B727" s="8">
        <v>1853280</v>
      </c>
      <c r="C727" s="1" t="s">
        <v>777</v>
      </c>
      <c r="D727" s="2" t="s">
        <v>229</v>
      </c>
      <c r="E727" s="3">
        <f t="shared" ca="1" si="113"/>
        <v>44368</v>
      </c>
      <c r="F727" s="3" t="s">
        <v>242</v>
      </c>
      <c r="G727" s="3" t="s">
        <v>242</v>
      </c>
      <c r="H727" s="2" t="s">
        <v>242</v>
      </c>
      <c r="I727" s="2" t="s">
        <v>228</v>
      </c>
      <c r="J727" s="3">
        <f t="shared" ca="1" si="114"/>
        <v>44368</v>
      </c>
      <c r="K727" s="3" t="s">
        <v>242</v>
      </c>
      <c r="L727" s="3" t="s">
        <v>242</v>
      </c>
      <c r="M727" s="9" t="s">
        <v>242</v>
      </c>
    </row>
    <row r="728" spans="2:13" x14ac:dyDescent="0.25">
      <c r="B728" s="8">
        <v>1853281</v>
      </c>
      <c r="C728" s="1" t="s">
        <v>778</v>
      </c>
      <c r="D728" s="2" t="s">
        <v>229</v>
      </c>
      <c r="E728" s="3">
        <f t="shared" ca="1" si="113"/>
        <v>44368</v>
      </c>
      <c r="F728" s="3" t="s">
        <v>242</v>
      </c>
      <c r="G728" s="3" t="s">
        <v>242</v>
      </c>
      <c r="H728" s="2" t="s">
        <v>242</v>
      </c>
      <c r="I728" s="2" t="s">
        <v>228</v>
      </c>
      <c r="J728" s="3">
        <f t="shared" ca="1" si="114"/>
        <v>44368</v>
      </c>
      <c r="K728" s="3" t="s">
        <v>242</v>
      </c>
      <c r="L728" s="3" t="s">
        <v>242</v>
      </c>
      <c r="M728" s="9" t="s">
        <v>242</v>
      </c>
    </row>
    <row r="729" spans="2:13" x14ac:dyDescent="0.25">
      <c r="B729" s="8">
        <v>1853282</v>
      </c>
      <c r="C729" s="1" t="s">
        <v>779</v>
      </c>
      <c r="D729" s="2" t="s">
        <v>229</v>
      </c>
      <c r="E729" s="3">
        <f t="shared" ca="1" si="113"/>
        <v>44368</v>
      </c>
      <c r="F729" s="3" t="s">
        <v>242</v>
      </c>
      <c r="G729" s="3" t="s">
        <v>242</v>
      </c>
      <c r="H729" s="2" t="s">
        <v>242</v>
      </c>
      <c r="I729" s="2" t="s">
        <v>228</v>
      </c>
      <c r="J729" s="3">
        <f t="shared" ca="1" si="114"/>
        <v>44368</v>
      </c>
      <c r="K729" s="3" t="s">
        <v>242</v>
      </c>
      <c r="L729" s="3" t="s">
        <v>242</v>
      </c>
      <c r="M729" s="9" t="s">
        <v>242</v>
      </c>
    </row>
    <row r="730" spans="2:13" x14ac:dyDescent="0.25">
      <c r="B730" s="8">
        <v>1853283</v>
      </c>
      <c r="C730" s="1" t="s">
        <v>780</v>
      </c>
      <c r="D730" s="2" t="s">
        <v>229</v>
      </c>
      <c r="E730" s="3">
        <f t="shared" ca="1" si="113"/>
        <v>44368</v>
      </c>
      <c r="F730" s="3" t="s">
        <v>242</v>
      </c>
      <c r="G730" s="3" t="s">
        <v>242</v>
      </c>
      <c r="H730" s="2" t="s">
        <v>242</v>
      </c>
      <c r="I730" s="2" t="s">
        <v>228</v>
      </c>
      <c r="J730" s="3">
        <f t="shared" ca="1" si="114"/>
        <v>44368</v>
      </c>
      <c r="K730" s="3" t="s">
        <v>242</v>
      </c>
      <c r="L730" s="3" t="s">
        <v>242</v>
      </c>
      <c r="M730" s="9" t="s">
        <v>242</v>
      </c>
    </row>
    <row r="731" spans="2:13" x14ac:dyDescent="0.25">
      <c r="B731" s="8">
        <v>1853284</v>
      </c>
      <c r="C731" s="1" t="s">
        <v>781</v>
      </c>
      <c r="D731" s="2" t="s">
        <v>229</v>
      </c>
      <c r="E731" s="3">
        <f t="shared" ca="1" si="113"/>
        <v>44368</v>
      </c>
      <c r="F731" s="3" t="s">
        <v>242</v>
      </c>
      <c r="G731" s="3" t="s">
        <v>242</v>
      </c>
      <c r="H731" s="2" t="s">
        <v>242</v>
      </c>
      <c r="I731" s="2" t="s">
        <v>228</v>
      </c>
      <c r="J731" s="3">
        <f t="shared" ca="1" si="114"/>
        <v>44368</v>
      </c>
      <c r="K731" s="3" t="s">
        <v>242</v>
      </c>
      <c r="L731" s="3" t="s">
        <v>242</v>
      </c>
      <c r="M731" s="9" t="s">
        <v>242</v>
      </c>
    </row>
    <row r="732" spans="2:13" x14ac:dyDescent="0.25">
      <c r="B732" s="8">
        <v>1853285</v>
      </c>
      <c r="C732" s="1" t="s">
        <v>782</v>
      </c>
      <c r="D732" s="2" t="s">
        <v>229</v>
      </c>
      <c r="E732" s="3">
        <f t="shared" ca="1" si="113"/>
        <v>44368</v>
      </c>
      <c r="F732" s="3" t="s">
        <v>242</v>
      </c>
      <c r="G732" s="3" t="s">
        <v>242</v>
      </c>
      <c r="H732" s="2" t="s">
        <v>242</v>
      </c>
      <c r="I732" s="2" t="s">
        <v>228</v>
      </c>
      <c r="J732" s="3">
        <f t="shared" ca="1" si="114"/>
        <v>44368</v>
      </c>
      <c r="K732" s="3" t="s">
        <v>242</v>
      </c>
      <c r="L732" s="3" t="s">
        <v>242</v>
      </c>
      <c r="M732" s="9" t="s">
        <v>242</v>
      </c>
    </row>
    <row r="733" spans="2:13" x14ac:dyDescent="0.25">
      <c r="B733" s="8">
        <v>1853286</v>
      </c>
      <c r="C733" s="1" t="s">
        <v>783</v>
      </c>
      <c r="D733" s="2" t="s">
        <v>229</v>
      </c>
      <c r="E733" s="3">
        <f t="shared" ca="1" si="113"/>
        <v>44368</v>
      </c>
      <c r="F733" s="3" t="s">
        <v>242</v>
      </c>
      <c r="G733" s="3" t="s">
        <v>242</v>
      </c>
      <c r="H733" s="2" t="s">
        <v>242</v>
      </c>
      <c r="I733" s="2" t="s">
        <v>228</v>
      </c>
      <c r="J733" s="3">
        <f t="shared" ca="1" si="114"/>
        <v>44368</v>
      </c>
      <c r="K733" s="3" t="s">
        <v>242</v>
      </c>
      <c r="L733" s="3" t="s">
        <v>242</v>
      </c>
      <c r="M733" s="9" t="s">
        <v>242</v>
      </c>
    </row>
    <row r="734" spans="2:13" x14ac:dyDescent="0.25">
      <c r="B734" s="8">
        <v>1853287</v>
      </c>
      <c r="C734" s="1" t="s">
        <v>784</v>
      </c>
      <c r="D734" s="2" t="s">
        <v>229</v>
      </c>
      <c r="E734" s="3">
        <f t="shared" ca="1" si="113"/>
        <v>44368</v>
      </c>
      <c r="F734" s="3" t="s">
        <v>242</v>
      </c>
      <c r="G734" s="3" t="s">
        <v>242</v>
      </c>
      <c r="H734" s="2" t="s">
        <v>242</v>
      </c>
      <c r="I734" s="2" t="s">
        <v>228</v>
      </c>
      <c r="J734" s="3">
        <f t="shared" ca="1" si="114"/>
        <v>44368</v>
      </c>
      <c r="K734" s="3" t="s">
        <v>242</v>
      </c>
      <c r="L734" s="3" t="s">
        <v>242</v>
      </c>
      <c r="M734" s="9" t="s">
        <v>242</v>
      </c>
    </row>
    <row r="735" spans="2:13" x14ac:dyDescent="0.25">
      <c r="B735" s="8">
        <v>1853288</v>
      </c>
      <c r="C735" s="1" t="s">
        <v>785</v>
      </c>
      <c r="D735" s="2" t="s">
        <v>229</v>
      </c>
      <c r="E735" s="3">
        <f t="shared" ca="1" si="113"/>
        <v>44368</v>
      </c>
      <c r="F735" s="3" t="s">
        <v>242</v>
      </c>
      <c r="G735" s="3" t="s">
        <v>242</v>
      </c>
      <c r="H735" s="2" t="s">
        <v>242</v>
      </c>
      <c r="I735" s="2" t="s">
        <v>228</v>
      </c>
      <c r="J735" s="3">
        <f t="shared" ca="1" si="114"/>
        <v>44368</v>
      </c>
      <c r="K735" s="3" t="s">
        <v>242</v>
      </c>
      <c r="L735" s="3" t="s">
        <v>242</v>
      </c>
      <c r="M735" s="9" t="s">
        <v>242</v>
      </c>
    </row>
    <row r="736" spans="2:13" x14ac:dyDescent="0.25">
      <c r="B736" s="8">
        <v>1853289</v>
      </c>
      <c r="C736" s="1" t="s">
        <v>786</v>
      </c>
      <c r="D736" s="2" t="s">
        <v>229</v>
      </c>
      <c r="E736" s="3">
        <f t="shared" ca="1" si="113"/>
        <v>44368</v>
      </c>
      <c r="F736" s="3" t="s">
        <v>242</v>
      </c>
      <c r="G736" s="3" t="s">
        <v>242</v>
      </c>
      <c r="H736" s="2" t="s">
        <v>242</v>
      </c>
      <c r="I736" s="2" t="s">
        <v>228</v>
      </c>
      <c r="J736" s="3">
        <f t="shared" ca="1" si="114"/>
        <v>44368</v>
      </c>
      <c r="K736" s="3" t="s">
        <v>242</v>
      </c>
      <c r="L736" s="3" t="s">
        <v>242</v>
      </c>
      <c r="M736" s="9" t="s">
        <v>242</v>
      </c>
    </row>
    <row r="737" spans="2:13" x14ac:dyDescent="0.25">
      <c r="B737" s="8">
        <v>1853290</v>
      </c>
      <c r="C737" s="1" t="s">
        <v>787</v>
      </c>
      <c r="D737" s="2" t="s">
        <v>229</v>
      </c>
      <c r="E737" s="3">
        <f t="shared" ca="1" si="113"/>
        <v>44368</v>
      </c>
      <c r="F737" s="3" t="s">
        <v>242</v>
      </c>
      <c r="G737" s="3" t="s">
        <v>242</v>
      </c>
      <c r="H737" s="2" t="s">
        <v>242</v>
      </c>
      <c r="I737" s="2" t="s">
        <v>228</v>
      </c>
      <c r="J737" s="3">
        <f t="shared" ca="1" si="114"/>
        <v>44368</v>
      </c>
      <c r="K737" s="3" t="s">
        <v>242</v>
      </c>
      <c r="L737" s="3" t="s">
        <v>242</v>
      </c>
      <c r="M737" s="9" t="s">
        <v>242</v>
      </c>
    </row>
    <row r="738" spans="2:13" x14ac:dyDescent="0.25">
      <c r="B738" s="8">
        <v>1853291</v>
      </c>
      <c r="C738" s="1" t="s">
        <v>788</v>
      </c>
      <c r="D738" s="2" t="s">
        <v>229</v>
      </c>
      <c r="E738" s="3">
        <f t="shared" ca="1" si="113"/>
        <v>44368</v>
      </c>
      <c r="F738" s="3" t="s">
        <v>242</v>
      </c>
      <c r="G738" s="3" t="s">
        <v>242</v>
      </c>
      <c r="H738" s="2" t="s">
        <v>242</v>
      </c>
      <c r="I738" s="2" t="s">
        <v>228</v>
      </c>
      <c r="J738" s="3">
        <f t="shared" ca="1" si="114"/>
        <v>44368</v>
      </c>
      <c r="K738" s="3" t="s">
        <v>242</v>
      </c>
      <c r="L738" s="3" t="s">
        <v>242</v>
      </c>
      <c r="M738" s="9" t="s">
        <v>242</v>
      </c>
    </row>
    <row r="739" spans="2:13" x14ac:dyDescent="0.25">
      <c r="B739" s="8">
        <v>1853292</v>
      </c>
      <c r="C739" s="1" t="s">
        <v>789</v>
      </c>
      <c r="D739" s="2" t="s">
        <v>229</v>
      </c>
      <c r="E739" s="3">
        <f t="shared" ca="1" si="113"/>
        <v>44368</v>
      </c>
      <c r="F739" s="3" t="s">
        <v>242</v>
      </c>
      <c r="G739" s="3" t="s">
        <v>242</v>
      </c>
      <c r="H739" s="2" t="s">
        <v>242</v>
      </c>
      <c r="I739" s="2" t="s">
        <v>228</v>
      </c>
      <c r="J739" s="3">
        <f t="shared" ca="1" si="114"/>
        <v>44368</v>
      </c>
      <c r="K739" s="3" t="s">
        <v>242</v>
      </c>
      <c r="L739" s="3" t="s">
        <v>242</v>
      </c>
      <c r="M739" s="9" t="s">
        <v>242</v>
      </c>
    </row>
    <row r="740" spans="2:13" x14ac:dyDescent="0.25">
      <c r="B740" s="8">
        <v>1853293</v>
      </c>
      <c r="C740" s="1" t="s">
        <v>790</v>
      </c>
      <c r="D740" s="2" t="s">
        <v>229</v>
      </c>
      <c r="E740" s="3">
        <f t="shared" ca="1" si="113"/>
        <v>44368</v>
      </c>
      <c r="F740" s="3" t="s">
        <v>242</v>
      </c>
      <c r="G740" s="3" t="s">
        <v>242</v>
      </c>
      <c r="H740" s="2" t="s">
        <v>242</v>
      </c>
      <c r="I740" s="2" t="s">
        <v>228</v>
      </c>
      <c r="J740" s="3">
        <f t="shared" ca="1" si="114"/>
        <v>44368</v>
      </c>
      <c r="K740" s="3" t="s">
        <v>242</v>
      </c>
      <c r="L740" s="3" t="s">
        <v>242</v>
      </c>
      <c r="M740" s="9" t="s">
        <v>242</v>
      </c>
    </row>
    <row r="741" spans="2:13" x14ac:dyDescent="0.25">
      <c r="B741" s="8">
        <v>1853294</v>
      </c>
      <c r="C741" s="1" t="s">
        <v>791</v>
      </c>
      <c r="D741" s="2" t="s">
        <v>229</v>
      </c>
      <c r="E741" s="3">
        <f t="shared" ca="1" si="113"/>
        <v>44368</v>
      </c>
      <c r="F741" s="3" t="s">
        <v>242</v>
      </c>
      <c r="G741" s="3" t="s">
        <v>242</v>
      </c>
      <c r="H741" s="2" t="s">
        <v>242</v>
      </c>
      <c r="I741" s="2" t="s">
        <v>228</v>
      </c>
      <c r="J741" s="3">
        <f t="shared" ca="1" si="114"/>
        <v>44368</v>
      </c>
      <c r="K741" s="3" t="s">
        <v>242</v>
      </c>
      <c r="L741" s="3" t="s">
        <v>242</v>
      </c>
      <c r="M741" s="9" t="s">
        <v>242</v>
      </c>
    </row>
    <row r="742" spans="2:13" ht="15.75" thickBot="1" x14ac:dyDescent="0.3">
      <c r="B742" s="11">
        <v>1853295</v>
      </c>
      <c r="C742" s="12" t="s">
        <v>792</v>
      </c>
      <c r="D742" s="13" t="s">
        <v>229</v>
      </c>
      <c r="E742" s="14">
        <f t="shared" ca="1" si="113"/>
        <v>44368</v>
      </c>
      <c r="F742" s="14" t="s">
        <v>242</v>
      </c>
      <c r="G742" s="14" t="s">
        <v>242</v>
      </c>
      <c r="H742" s="13" t="s">
        <v>242</v>
      </c>
      <c r="I742" s="13" t="s">
        <v>228</v>
      </c>
      <c r="J742" s="14">
        <f t="shared" ca="1" si="114"/>
        <v>44368</v>
      </c>
      <c r="K742" s="14" t="s">
        <v>242</v>
      </c>
      <c r="L742" s="14" t="s">
        <v>242</v>
      </c>
      <c r="M742" s="15" t="s">
        <v>242</v>
      </c>
    </row>
  </sheetData>
  <sheetProtection autoFilter="0"/>
  <protectedRanges>
    <protectedRange sqref="B5:M6" name="Range1"/>
  </protectedRanges>
  <sortState xmlns:xlrd2="http://schemas.microsoft.com/office/spreadsheetml/2017/richdata2" ref="B598:M742">
    <sortCondition ref="C598"/>
  </sortState>
  <mergeCells count="21">
    <mergeCell ref="B430:M430"/>
    <mergeCell ref="B527:M527"/>
    <mergeCell ref="B581:M581"/>
    <mergeCell ref="B275:M275"/>
    <mergeCell ref="B286:M286"/>
    <mergeCell ref="B299:M299"/>
    <mergeCell ref="B328:M328"/>
    <mergeCell ref="B343:M343"/>
    <mergeCell ref="B393:M393"/>
    <mergeCell ref="B264:M264"/>
    <mergeCell ref="D5:H5"/>
    <mergeCell ref="I5:M5"/>
    <mergeCell ref="B7:M7"/>
    <mergeCell ref="B9:M9"/>
    <mergeCell ref="B13:M13"/>
    <mergeCell ref="B55:M55"/>
    <mergeCell ref="B97:M97"/>
    <mergeCell ref="B109:M109"/>
    <mergeCell ref="B175:M175"/>
    <mergeCell ref="B208:M208"/>
    <mergeCell ref="B253:M253"/>
  </mergeCells>
  <pageMargins left="0.7" right="0.7" top="0.75" bottom="0.75" header="0.3" footer="0.3"/>
  <pageSetup paperSize="9" orientation="portrait" verticalDpi="0" r:id="rId1"/>
  <ignoredErrors>
    <ignoredError sqref="F93:G93 L232 G2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0474-8CFD-49FA-BEBB-865D241542DE}">
  <dimension ref="A2:L156"/>
  <sheetViews>
    <sheetView showGridLines="0" zoomScale="90" zoomScaleNormal="90" workbookViewId="0">
      <pane ySplit="6" topLeftCell="A7" activePane="bottomLeft" state="frozen"/>
      <selection pane="bottomLeft"/>
    </sheetView>
  </sheetViews>
  <sheetFormatPr defaultRowHeight="15" x14ac:dyDescent="0.25"/>
  <cols>
    <col min="2" max="2" width="15.7109375" customWidth="1"/>
    <col min="3" max="3" width="80.7109375" customWidth="1"/>
    <col min="4" max="8" width="10.7109375" customWidth="1"/>
    <col min="11" max="11" width="13.7109375" customWidth="1"/>
    <col min="12" max="12" width="14.28515625" style="25" customWidth="1"/>
  </cols>
  <sheetData>
    <row r="2" spans="1:11" ht="25.5" x14ac:dyDescent="0.35">
      <c r="B2" s="21" t="s">
        <v>1077</v>
      </c>
    </row>
    <row r="3" spans="1:11" ht="15.75" x14ac:dyDescent="0.25">
      <c r="B3" s="23">
        <f ca="1">CurrentDate</f>
        <v>44312</v>
      </c>
    </row>
    <row r="4" spans="1:11" ht="15.75" thickBot="1" x14ac:dyDescent="0.3"/>
    <row r="5" spans="1:11" ht="18.75" thickBot="1" x14ac:dyDescent="0.3">
      <c r="A5" s="50"/>
      <c r="B5" s="4"/>
      <c r="C5" s="4"/>
      <c r="D5" s="34" t="s">
        <v>233</v>
      </c>
      <c r="E5" s="35"/>
      <c r="F5" s="35"/>
      <c r="G5" s="35"/>
      <c r="H5" s="43"/>
    </row>
    <row r="6" spans="1:11" ht="32.25" thickBot="1" x14ac:dyDescent="0.3">
      <c r="A6" s="50"/>
      <c r="B6" s="5" t="s">
        <v>0</v>
      </c>
      <c r="C6" s="5" t="s">
        <v>231</v>
      </c>
      <c r="D6" s="6" t="s">
        <v>234</v>
      </c>
      <c r="E6" s="6" t="s">
        <v>238</v>
      </c>
      <c r="F6" s="6" t="s">
        <v>1080</v>
      </c>
      <c r="G6" s="6" t="s">
        <v>237</v>
      </c>
      <c r="H6" s="6" t="s">
        <v>239</v>
      </c>
    </row>
    <row r="7" spans="1:11" x14ac:dyDescent="0.25">
      <c r="A7" s="50"/>
      <c r="B7" s="44" t="s">
        <v>266</v>
      </c>
      <c r="C7" s="45"/>
      <c r="D7" s="45"/>
      <c r="E7" s="45"/>
      <c r="F7" s="45"/>
      <c r="G7" s="45"/>
      <c r="H7" s="46"/>
    </row>
    <row r="8" spans="1:11" x14ac:dyDescent="0.25">
      <c r="A8" s="50"/>
      <c r="B8" s="8">
        <v>1879862</v>
      </c>
      <c r="C8" s="1" t="s">
        <v>1027</v>
      </c>
      <c r="D8" s="2" t="s">
        <v>235</v>
      </c>
      <c r="E8" s="3">
        <f t="shared" ref="E8:E44" ca="1" si="0">FirstBusinessday_Mon</f>
        <v>44319</v>
      </c>
      <c r="F8" s="3">
        <f ca="1">WORKDAY(E8,-4,Holiday[Date])</f>
        <v>44313</v>
      </c>
      <c r="G8" s="3">
        <f ca="1">WORKDAY(E8,-2,Holiday[Date])</f>
        <v>44315</v>
      </c>
      <c r="H8" s="9" t="s">
        <v>1337</v>
      </c>
      <c r="K8" s="25"/>
    </row>
    <row r="9" spans="1:11" x14ac:dyDescent="0.25">
      <c r="A9" s="50"/>
      <c r="B9" s="8">
        <v>1879863</v>
      </c>
      <c r="C9" s="1" t="s">
        <v>1028</v>
      </c>
      <c r="D9" s="2" t="s">
        <v>235</v>
      </c>
      <c r="E9" s="3">
        <f t="shared" ca="1" si="0"/>
        <v>44319</v>
      </c>
      <c r="F9" s="3">
        <f ca="1">WORKDAY(E9,-4,Holiday[Date])</f>
        <v>44313</v>
      </c>
      <c r="G9" s="3">
        <f ca="1">WORKDAY(E9,-2,Holiday[Date])</f>
        <v>44315</v>
      </c>
      <c r="H9" s="9" t="s">
        <v>1337</v>
      </c>
      <c r="K9" s="25"/>
    </row>
    <row r="10" spans="1:11" x14ac:dyDescent="0.25">
      <c r="A10" s="50"/>
      <c r="B10" s="8">
        <v>1879864</v>
      </c>
      <c r="C10" s="1" t="s">
        <v>1029</v>
      </c>
      <c r="D10" s="2" t="s">
        <v>235</v>
      </c>
      <c r="E10" s="3">
        <f t="shared" ca="1" si="0"/>
        <v>44319</v>
      </c>
      <c r="F10" s="3">
        <f ca="1">WORKDAY(E10,-4,Holiday[Date])</f>
        <v>44313</v>
      </c>
      <c r="G10" s="3">
        <f ca="1">WORKDAY(E10,-2,Holiday[Date])</f>
        <v>44315</v>
      </c>
      <c r="H10" s="9" t="s">
        <v>1337</v>
      </c>
      <c r="K10" s="25"/>
    </row>
    <row r="11" spans="1:11" x14ac:dyDescent="0.25">
      <c r="A11" s="50"/>
      <c r="B11" s="8">
        <v>1879865</v>
      </c>
      <c r="C11" s="1" t="s">
        <v>1030</v>
      </c>
      <c r="D11" s="2" t="s">
        <v>235</v>
      </c>
      <c r="E11" s="3">
        <f t="shared" ca="1" si="0"/>
        <v>44319</v>
      </c>
      <c r="F11" s="3">
        <f ca="1">WORKDAY(E11,-4,Holiday[Date])</f>
        <v>44313</v>
      </c>
      <c r="G11" s="3">
        <f ca="1">WORKDAY(E11,-2,Holiday[Date])</f>
        <v>44315</v>
      </c>
      <c r="H11" s="9" t="s">
        <v>1337</v>
      </c>
      <c r="K11" s="25"/>
    </row>
    <row r="12" spans="1:11" x14ac:dyDescent="0.25">
      <c r="A12" s="50"/>
      <c r="B12" s="8">
        <v>1855483</v>
      </c>
      <c r="C12" s="1" t="s">
        <v>793</v>
      </c>
      <c r="D12" s="2" t="s">
        <v>235</v>
      </c>
      <c r="E12" s="3">
        <f t="shared" ca="1" si="0"/>
        <v>44319</v>
      </c>
      <c r="F12" s="3">
        <f ca="1">WORKDAY(E12,-4,Holiday[Date])</f>
        <v>44313</v>
      </c>
      <c r="G12" s="3">
        <f ca="1">WORKDAY(E12,-2,Holiday[Date])</f>
        <v>44315</v>
      </c>
      <c r="H12" s="9" t="s">
        <v>1337</v>
      </c>
      <c r="K12" s="25"/>
    </row>
    <row r="13" spans="1:11" x14ac:dyDescent="0.25">
      <c r="A13" s="50"/>
      <c r="B13" s="8">
        <v>1855450</v>
      </c>
      <c r="C13" s="1" t="s">
        <v>1031</v>
      </c>
      <c r="D13" s="2" t="s">
        <v>235</v>
      </c>
      <c r="E13" s="3">
        <f t="shared" ca="1" si="0"/>
        <v>44319</v>
      </c>
      <c r="F13" s="3">
        <f ca="1">WORKDAY(E13,-4,Holiday[Date])</f>
        <v>44313</v>
      </c>
      <c r="G13" s="3">
        <f ca="1">WORKDAY(E13,-2,Holiday[Date])</f>
        <v>44315</v>
      </c>
      <c r="H13" s="9" t="s">
        <v>1337</v>
      </c>
      <c r="K13" s="25"/>
    </row>
    <row r="14" spans="1:11" x14ac:dyDescent="0.25">
      <c r="A14" s="50"/>
      <c r="B14" s="8">
        <v>1853101</v>
      </c>
      <c r="C14" s="1" t="s">
        <v>1032</v>
      </c>
      <c r="D14" s="2" t="s">
        <v>235</v>
      </c>
      <c r="E14" s="3">
        <f t="shared" ca="1" si="0"/>
        <v>44319</v>
      </c>
      <c r="F14" s="3">
        <f ca="1">WORKDAY(E14,-4,Holiday[Date])</f>
        <v>44313</v>
      </c>
      <c r="G14" s="3">
        <f ca="1">WORKDAY(E14,-2,Holiday[Date])</f>
        <v>44315</v>
      </c>
      <c r="H14" s="9" t="s">
        <v>1337</v>
      </c>
      <c r="K14" s="25"/>
    </row>
    <row r="15" spans="1:11" x14ac:dyDescent="0.25">
      <c r="A15" s="50"/>
      <c r="B15" s="8">
        <v>1853104</v>
      </c>
      <c r="C15" s="1" t="s">
        <v>1033</v>
      </c>
      <c r="D15" s="2" t="s">
        <v>235</v>
      </c>
      <c r="E15" s="3">
        <f t="shared" ca="1" si="0"/>
        <v>44319</v>
      </c>
      <c r="F15" s="3">
        <f ca="1">WORKDAY(E15,-4,Holiday[Date])</f>
        <v>44313</v>
      </c>
      <c r="G15" s="3">
        <f ca="1">WORKDAY(E15,-2,Holiday[Date])</f>
        <v>44315</v>
      </c>
      <c r="H15" s="9" t="s">
        <v>1337</v>
      </c>
      <c r="K15" s="25"/>
    </row>
    <row r="16" spans="1:11" x14ac:dyDescent="0.25">
      <c r="A16" s="50"/>
      <c r="B16" s="8">
        <v>1879875</v>
      </c>
      <c r="C16" s="1" t="s">
        <v>794</v>
      </c>
      <c r="D16" s="2" t="s">
        <v>235</v>
      </c>
      <c r="E16" s="3">
        <f t="shared" ca="1" si="0"/>
        <v>44319</v>
      </c>
      <c r="F16" s="3">
        <f ca="1">WORKDAY(E16,-4,Holiday[Date])</f>
        <v>44313</v>
      </c>
      <c r="G16" s="3">
        <f ca="1">WORKDAY(E16,-2,Holiday[Date])</f>
        <v>44315</v>
      </c>
      <c r="H16" s="9" t="s">
        <v>1337</v>
      </c>
      <c r="K16" s="25"/>
    </row>
    <row r="17" spans="1:11" x14ac:dyDescent="0.25">
      <c r="A17" s="50"/>
      <c r="B17" s="8">
        <v>1879876</v>
      </c>
      <c r="C17" s="1" t="s">
        <v>795</v>
      </c>
      <c r="D17" s="2" t="s">
        <v>235</v>
      </c>
      <c r="E17" s="3">
        <f t="shared" ca="1" si="0"/>
        <v>44319</v>
      </c>
      <c r="F17" s="3">
        <f ca="1">WORKDAY(E17,-4,Holiday[Date])</f>
        <v>44313</v>
      </c>
      <c r="G17" s="3">
        <f ca="1">WORKDAY(E17,-2,Holiday[Date])</f>
        <v>44315</v>
      </c>
      <c r="H17" s="9" t="s">
        <v>1337</v>
      </c>
      <c r="K17" s="25"/>
    </row>
    <row r="18" spans="1:11" x14ac:dyDescent="0.25">
      <c r="A18" s="50"/>
      <c r="B18" s="8">
        <v>1879877</v>
      </c>
      <c r="C18" s="1" t="s">
        <v>796</v>
      </c>
      <c r="D18" s="2" t="s">
        <v>235</v>
      </c>
      <c r="E18" s="3">
        <f t="shared" ca="1" si="0"/>
        <v>44319</v>
      </c>
      <c r="F18" s="3">
        <f ca="1">WORKDAY(E18,-4,Holiday[Date])</f>
        <v>44313</v>
      </c>
      <c r="G18" s="3">
        <f ca="1">WORKDAY(E18,-2,Holiday[Date])</f>
        <v>44315</v>
      </c>
      <c r="H18" s="9" t="s">
        <v>1337</v>
      </c>
      <c r="K18" s="25"/>
    </row>
    <row r="19" spans="1:11" x14ac:dyDescent="0.25">
      <c r="A19" s="50"/>
      <c r="B19" s="8">
        <v>1879878</v>
      </c>
      <c r="C19" s="1" t="s">
        <v>797</v>
      </c>
      <c r="D19" s="2" t="s">
        <v>235</v>
      </c>
      <c r="E19" s="3">
        <f t="shared" ca="1" si="0"/>
        <v>44319</v>
      </c>
      <c r="F19" s="3">
        <f ca="1">WORKDAY(E19,-4,Holiday[Date])</f>
        <v>44313</v>
      </c>
      <c r="G19" s="3">
        <f ca="1">WORKDAY(E19,-2,Holiday[Date])</f>
        <v>44315</v>
      </c>
      <c r="H19" s="9" t="s">
        <v>1337</v>
      </c>
      <c r="K19" s="25"/>
    </row>
    <row r="20" spans="1:11" x14ac:dyDescent="0.25">
      <c r="A20" s="50"/>
      <c r="B20" s="8">
        <v>1879879</v>
      </c>
      <c r="C20" s="1" t="s">
        <v>798</v>
      </c>
      <c r="D20" s="2" t="s">
        <v>235</v>
      </c>
      <c r="E20" s="3">
        <f t="shared" ca="1" si="0"/>
        <v>44319</v>
      </c>
      <c r="F20" s="3">
        <f ca="1">WORKDAY(E20,-4,Holiday[Date])</f>
        <v>44313</v>
      </c>
      <c r="G20" s="3">
        <f ca="1">WORKDAY(E20,-2,Holiday[Date])</f>
        <v>44315</v>
      </c>
      <c r="H20" s="9" t="s">
        <v>1337</v>
      </c>
      <c r="K20" s="25"/>
    </row>
    <row r="21" spans="1:11" x14ac:dyDescent="0.25">
      <c r="A21" s="50"/>
      <c r="B21" s="8">
        <v>1879887</v>
      </c>
      <c r="C21" s="1" t="s">
        <v>799</v>
      </c>
      <c r="D21" s="2" t="s">
        <v>235</v>
      </c>
      <c r="E21" s="3">
        <f t="shared" ca="1" si="0"/>
        <v>44319</v>
      </c>
      <c r="F21" s="3">
        <f ca="1">WORKDAY(E21,-4,Holiday[Date])</f>
        <v>44313</v>
      </c>
      <c r="G21" s="3">
        <f ca="1">WORKDAY(E21,-2,Holiday[Date])</f>
        <v>44315</v>
      </c>
      <c r="H21" s="9" t="s">
        <v>1337</v>
      </c>
      <c r="K21" s="25"/>
    </row>
    <row r="22" spans="1:11" x14ac:dyDescent="0.25">
      <c r="A22" s="50"/>
      <c r="B22" s="8">
        <v>1879888</v>
      </c>
      <c r="C22" s="1" t="s">
        <v>800</v>
      </c>
      <c r="D22" s="2" t="s">
        <v>235</v>
      </c>
      <c r="E22" s="3">
        <f t="shared" ca="1" si="0"/>
        <v>44319</v>
      </c>
      <c r="F22" s="3">
        <f ca="1">WORKDAY(E22,-4,Holiday[Date])</f>
        <v>44313</v>
      </c>
      <c r="G22" s="3">
        <f ca="1">WORKDAY(E22,-2,Holiday[Date])</f>
        <v>44315</v>
      </c>
      <c r="H22" s="9" t="s">
        <v>1337</v>
      </c>
      <c r="K22" s="25"/>
    </row>
    <row r="23" spans="1:11" x14ac:dyDescent="0.25">
      <c r="A23" s="50"/>
      <c r="B23" s="8">
        <v>1879889</v>
      </c>
      <c r="C23" s="1" t="s">
        <v>1034</v>
      </c>
      <c r="D23" s="2" t="s">
        <v>235</v>
      </c>
      <c r="E23" s="3">
        <f t="shared" ca="1" si="0"/>
        <v>44319</v>
      </c>
      <c r="F23" s="3">
        <f ca="1">WORKDAY(E23,-4,Holiday[Date])</f>
        <v>44313</v>
      </c>
      <c r="G23" s="3">
        <f ca="1">WORKDAY(E23,-2,Holiday[Date])</f>
        <v>44315</v>
      </c>
      <c r="H23" s="9" t="s">
        <v>1337</v>
      </c>
      <c r="K23" s="25"/>
    </row>
    <row r="24" spans="1:11" x14ac:dyDescent="0.25">
      <c r="A24" s="50"/>
      <c r="B24" s="8">
        <v>1879890</v>
      </c>
      <c r="C24" s="1" t="s">
        <v>1035</v>
      </c>
      <c r="D24" s="2" t="s">
        <v>235</v>
      </c>
      <c r="E24" s="3">
        <f t="shared" ca="1" si="0"/>
        <v>44319</v>
      </c>
      <c r="F24" s="3">
        <f ca="1">WORKDAY(E24,-4,Holiday[Date])</f>
        <v>44313</v>
      </c>
      <c r="G24" s="3">
        <f ca="1">WORKDAY(E24,-2,Holiday[Date])</f>
        <v>44315</v>
      </c>
      <c r="H24" s="9" t="s">
        <v>1337</v>
      </c>
      <c r="K24" s="25"/>
    </row>
    <row r="25" spans="1:11" x14ac:dyDescent="0.25">
      <c r="A25" s="50"/>
      <c r="B25" s="8">
        <v>1934320</v>
      </c>
      <c r="C25" s="1" t="s">
        <v>801</v>
      </c>
      <c r="D25" s="2" t="s">
        <v>235</v>
      </c>
      <c r="E25" s="3">
        <f t="shared" ca="1" si="0"/>
        <v>44319</v>
      </c>
      <c r="F25" s="3">
        <f ca="1">WORKDAY(E25,-4,Holiday[Date])</f>
        <v>44313</v>
      </c>
      <c r="G25" s="3">
        <f ca="1">WORKDAY(E25,-2,Holiday[Date])</f>
        <v>44315</v>
      </c>
      <c r="H25" s="9" t="s">
        <v>1337</v>
      </c>
      <c r="K25" s="25"/>
    </row>
    <row r="26" spans="1:11" x14ac:dyDescent="0.25">
      <c r="A26" s="50"/>
      <c r="B26" s="8">
        <v>1934325</v>
      </c>
      <c r="C26" s="1" t="s">
        <v>802</v>
      </c>
      <c r="D26" s="2" t="s">
        <v>235</v>
      </c>
      <c r="E26" s="3">
        <f t="shared" ca="1" si="0"/>
        <v>44319</v>
      </c>
      <c r="F26" s="3">
        <f ca="1">WORKDAY(E26,-4,Holiday[Date])</f>
        <v>44313</v>
      </c>
      <c r="G26" s="3">
        <f ca="1">WORKDAY(E26,-2,Holiday[Date])</f>
        <v>44315</v>
      </c>
      <c r="H26" s="9" t="s">
        <v>1337</v>
      </c>
      <c r="K26" s="25"/>
    </row>
    <row r="27" spans="1:11" x14ac:dyDescent="0.25">
      <c r="A27" s="50"/>
      <c r="B27" s="8">
        <v>1879895</v>
      </c>
      <c r="C27" s="1" t="s">
        <v>1036</v>
      </c>
      <c r="D27" s="2" t="s">
        <v>235</v>
      </c>
      <c r="E27" s="3">
        <f t="shared" ca="1" si="0"/>
        <v>44319</v>
      </c>
      <c r="F27" s="3">
        <f ca="1">WORKDAY(E27,-4,Holiday[Date])</f>
        <v>44313</v>
      </c>
      <c r="G27" s="3">
        <f ca="1">WORKDAY(E27,-2,Holiday[Date])</f>
        <v>44315</v>
      </c>
      <c r="H27" s="9" t="s">
        <v>1337</v>
      </c>
      <c r="K27" s="25"/>
    </row>
    <row r="28" spans="1:11" x14ac:dyDescent="0.25">
      <c r="A28" s="50"/>
      <c r="B28" s="8">
        <v>1879896</v>
      </c>
      <c r="C28" s="1" t="s">
        <v>1037</v>
      </c>
      <c r="D28" s="2" t="s">
        <v>235</v>
      </c>
      <c r="E28" s="3">
        <f t="shared" ca="1" si="0"/>
        <v>44319</v>
      </c>
      <c r="F28" s="3">
        <f ca="1">WORKDAY(E28,-4,Holiday[Date])</f>
        <v>44313</v>
      </c>
      <c r="G28" s="3">
        <f ca="1">WORKDAY(E28,-2,Holiday[Date])</f>
        <v>44315</v>
      </c>
      <c r="H28" s="9" t="s">
        <v>1337</v>
      </c>
      <c r="K28" s="25"/>
    </row>
    <row r="29" spans="1:11" x14ac:dyDescent="0.25">
      <c r="A29" s="50"/>
      <c r="B29" s="8">
        <v>1879897</v>
      </c>
      <c r="C29" s="1" t="s">
        <v>1038</v>
      </c>
      <c r="D29" s="2" t="s">
        <v>235</v>
      </c>
      <c r="E29" s="3">
        <f t="shared" ca="1" si="0"/>
        <v>44319</v>
      </c>
      <c r="F29" s="3">
        <f ca="1">WORKDAY(E29,-4,Holiday[Date])</f>
        <v>44313</v>
      </c>
      <c r="G29" s="3">
        <f ca="1">WORKDAY(E29,-2,Holiday[Date])</f>
        <v>44315</v>
      </c>
      <c r="H29" s="9" t="s">
        <v>1337</v>
      </c>
      <c r="K29" s="25"/>
    </row>
    <row r="30" spans="1:11" x14ac:dyDescent="0.25">
      <c r="A30" s="50"/>
      <c r="B30" s="8">
        <v>1879898</v>
      </c>
      <c r="C30" s="1" t="s">
        <v>1039</v>
      </c>
      <c r="D30" s="2" t="s">
        <v>235</v>
      </c>
      <c r="E30" s="3">
        <f t="shared" ca="1" si="0"/>
        <v>44319</v>
      </c>
      <c r="F30" s="3">
        <f ca="1">WORKDAY(E30,-4,Holiday[Date])</f>
        <v>44313</v>
      </c>
      <c r="G30" s="3">
        <f ca="1">WORKDAY(E30,-2,Holiday[Date])</f>
        <v>44315</v>
      </c>
      <c r="H30" s="9" t="s">
        <v>1337</v>
      </c>
      <c r="K30" s="25"/>
    </row>
    <row r="31" spans="1:11" x14ac:dyDescent="0.25">
      <c r="A31" s="50"/>
      <c r="B31" s="8">
        <v>1879899</v>
      </c>
      <c r="C31" s="1" t="s">
        <v>1040</v>
      </c>
      <c r="D31" s="2" t="s">
        <v>235</v>
      </c>
      <c r="E31" s="3">
        <f t="shared" ca="1" si="0"/>
        <v>44319</v>
      </c>
      <c r="F31" s="3">
        <f ca="1">WORKDAY(E31,-4,Holiday[Date])</f>
        <v>44313</v>
      </c>
      <c r="G31" s="3">
        <f ca="1">WORKDAY(E31,-2,Holiday[Date])</f>
        <v>44315</v>
      </c>
      <c r="H31" s="9" t="s">
        <v>1337</v>
      </c>
      <c r="K31" s="25"/>
    </row>
    <row r="32" spans="1:11" x14ac:dyDescent="0.25">
      <c r="A32" s="50"/>
      <c r="B32" s="8">
        <v>1853126</v>
      </c>
      <c r="C32" s="1" t="s">
        <v>1055</v>
      </c>
      <c r="D32" s="2" t="s">
        <v>235</v>
      </c>
      <c r="E32" s="3">
        <f t="shared" ca="1" si="0"/>
        <v>44319</v>
      </c>
      <c r="F32" s="3">
        <f ca="1">WORKDAY(E32,-4,Holiday[Date])</f>
        <v>44313</v>
      </c>
      <c r="G32" s="3">
        <f ca="1">WORKDAY(E32,-2,Holiday[Date])</f>
        <v>44315</v>
      </c>
      <c r="H32" s="9" t="s">
        <v>1337</v>
      </c>
      <c r="K32" s="25"/>
    </row>
    <row r="33" spans="1:11" x14ac:dyDescent="0.25">
      <c r="A33" s="50"/>
      <c r="B33" s="8">
        <v>1853121</v>
      </c>
      <c r="C33" s="1" t="s">
        <v>1056</v>
      </c>
      <c r="D33" s="2" t="s">
        <v>235</v>
      </c>
      <c r="E33" s="3">
        <f t="shared" ca="1" si="0"/>
        <v>44319</v>
      </c>
      <c r="F33" s="3">
        <f ca="1">WORKDAY(E33,-4,Holiday[Date])</f>
        <v>44313</v>
      </c>
      <c r="G33" s="3">
        <f ca="1">WORKDAY(E33,-2,Holiday[Date])</f>
        <v>44315</v>
      </c>
      <c r="H33" s="9" t="s">
        <v>1337</v>
      </c>
      <c r="K33" s="25"/>
    </row>
    <row r="34" spans="1:11" x14ac:dyDescent="0.25">
      <c r="A34" s="50"/>
      <c r="B34" s="8">
        <v>1853122</v>
      </c>
      <c r="C34" s="1" t="s">
        <v>925</v>
      </c>
      <c r="D34" s="2" t="s">
        <v>235</v>
      </c>
      <c r="E34" s="3">
        <f t="shared" ca="1" si="0"/>
        <v>44319</v>
      </c>
      <c r="F34" s="3">
        <f ca="1">WORKDAY(E34,-4,Holiday[Date])</f>
        <v>44313</v>
      </c>
      <c r="G34" s="3">
        <f ca="1">WORKDAY(E34,-2,Holiday[Date])</f>
        <v>44315</v>
      </c>
      <c r="H34" s="9" t="s">
        <v>1337</v>
      </c>
      <c r="K34" s="25"/>
    </row>
    <row r="35" spans="1:11" x14ac:dyDescent="0.25">
      <c r="A35" s="50"/>
      <c r="B35" s="8">
        <v>1853130</v>
      </c>
      <c r="C35" s="1" t="s">
        <v>1057</v>
      </c>
      <c r="D35" s="2" t="s">
        <v>235</v>
      </c>
      <c r="E35" s="3">
        <f t="shared" ca="1" si="0"/>
        <v>44319</v>
      </c>
      <c r="F35" s="3">
        <f ca="1">WORKDAY(E35,-4,Holiday[Date])</f>
        <v>44313</v>
      </c>
      <c r="G35" s="3">
        <f ca="1">WORKDAY(E35,-2,Holiday[Date])</f>
        <v>44315</v>
      </c>
      <c r="H35" s="9" t="s">
        <v>1337</v>
      </c>
      <c r="K35" s="25"/>
    </row>
    <row r="36" spans="1:11" x14ac:dyDescent="0.25">
      <c r="A36" s="50"/>
      <c r="B36" s="8">
        <v>1861102</v>
      </c>
      <c r="C36" s="1" t="s">
        <v>1065</v>
      </c>
      <c r="D36" s="2" t="s">
        <v>235</v>
      </c>
      <c r="E36" s="3">
        <f t="shared" ca="1" si="0"/>
        <v>44319</v>
      </c>
      <c r="F36" s="3">
        <f ca="1">WORKDAY(E36,-4,Holiday[Date])</f>
        <v>44313</v>
      </c>
      <c r="G36" s="3">
        <f ca="1">WORKDAY(E36,-2,Holiday[Date])</f>
        <v>44315</v>
      </c>
      <c r="H36" s="9" t="s">
        <v>1337</v>
      </c>
      <c r="K36" s="25"/>
    </row>
    <row r="37" spans="1:11" x14ac:dyDescent="0.25">
      <c r="A37" s="50"/>
      <c r="B37" s="8">
        <v>1934308</v>
      </c>
      <c r="C37" s="1" t="s">
        <v>1089</v>
      </c>
      <c r="D37" s="2" t="s">
        <v>235</v>
      </c>
      <c r="E37" s="3">
        <f t="shared" ca="1" si="0"/>
        <v>44319</v>
      </c>
      <c r="F37" s="3">
        <f ca="1">WORKDAY(E37,-4,Holiday[Date])</f>
        <v>44313</v>
      </c>
      <c r="G37" s="3">
        <f ca="1">WORKDAY(E37,-2,Holiday[Date])</f>
        <v>44315</v>
      </c>
      <c r="H37" s="9" t="s">
        <v>1337</v>
      </c>
      <c r="K37" s="25"/>
    </row>
    <row r="38" spans="1:11" x14ac:dyDescent="0.25">
      <c r="A38" s="50"/>
      <c r="B38" s="8">
        <v>1934309</v>
      </c>
      <c r="C38" s="1" t="s">
        <v>1090</v>
      </c>
      <c r="D38" s="2" t="s">
        <v>235</v>
      </c>
      <c r="E38" s="3">
        <f t="shared" ca="1" si="0"/>
        <v>44319</v>
      </c>
      <c r="F38" s="3">
        <f ca="1">WORKDAY(E38,-4,Holiday[Date])</f>
        <v>44313</v>
      </c>
      <c r="G38" s="3">
        <f ca="1">WORKDAY(E38,-2,Holiday[Date])</f>
        <v>44315</v>
      </c>
      <c r="H38" s="9" t="s">
        <v>1337</v>
      </c>
      <c r="K38" s="25"/>
    </row>
    <row r="39" spans="1:11" x14ac:dyDescent="0.25">
      <c r="A39" s="50"/>
      <c r="B39" s="8">
        <v>1934310</v>
      </c>
      <c r="C39" s="1" t="s">
        <v>1091</v>
      </c>
      <c r="D39" s="2" t="s">
        <v>235</v>
      </c>
      <c r="E39" s="3">
        <f t="shared" ca="1" si="0"/>
        <v>44319</v>
      </c>
      <c r="F39" s="3">
        <f ca="1">WORKDAY(E39,-4,Holiday[Date])</f>
        <v>44313</v>
      </c>
      <c r="G39" s="3">
        <f ca="1">WORKDAY(E39,-2,Holiday[Date])</f>
        <v>44315</v>
      </c>
      <c r="H39" s="9" t="s">
        <v>1337</v>
      </c>
      <c r="K39" s="25"/>
    </row>
    <row r="40" spans="1:11" x14ac:dyDescent="0.25">
      <c r="A40" s="50"/>
      <c r="B40" s="8">
        <v>1934311</v>
      </c>
      <c r="C40" s="1" t="s">
        <v>1092</v>
      </c>
      <c r="D40" s="2" t="s">
        <v>235</v>
      </c>
      <c r="E40" s="3">
        <f t="shared" ca="1" si="0"/>
        <v>44319</v>
      </c>
      <c r="F40" s="3">
        <f ca="1">WORKDAY(E40,-4,Holiday[Date])</f>
        <v>44313</v>
      </c>
      <c r="G40" s="3">
        <f ca="1">WORKDAY(E40,-2,Holiday[Date])</f>
        <v>44315</v>
      </c>
      <c r="H40" s="9" t="s">
        <v>1337</v>
      </c>
      <c r="K40" s="25"/>
    </row>
    <row r="41" spans="1:11" x14ac:dyDescent="0.25">
      <c r="A41" s="50"/>
      <c r="B41" s="8">
        <v>1934312</v>
      </c>
      <c r="C41" s="1" t="s">
        <v>1093</v>
      </c>
      <c r="D41" s="2" t="s">
        <v>235</v>
      </c>
      <c r="E41" s="3">
        <f t="shared" ca="1" si="0"/>
        <v>44319</v>
      </c>
      <c r="F41" s="3">
        <f ca="1">WORKDAY(E41,-4,Holiday[Date])</f>
        <v>44313</v>
      </c>
      <c r="G41" s="3">
        <f ca="1">WORKDAY(E41,-2,Holiday[Date])</f>
        <v>44315</v>
      </c>
      <c r="H41" s="9" t="s">
        <v>1337</v>
      </c>
      <c r="K41" s="25"/>
    </row>
    <row r="42" spans="1:11" x14ac:dyDescent="0.25">
      <c r="A42" s="50"/>
      <c r="B42" s="8">
        <v>1934313</v>
      </c>
      <c r="C42" s="1" t="s">
        <v>1094</v>
      </c>
      <c r="D42" s="2" t="s">
        <v>235</v>
      </c>
      <c r="E42" s="3">
        <f t="shared" ca="1" si="0"/>
        <v>44319</v>
      </c>
      <c r="F42" s="3">
        <f ca="1">WORKDAY(E42,-4,Holiday[Date])</f>
        <v>44313</v>
      </c>
      <c r="G42" s="3">
        <f ca="1">WORKDAY(E42,-2,Holiday[Date])</f>
        <v>44315</v>
      </c>
      <c r="H42" s="9" t="s">
        <v>1337</v>
      </c>
      <c r="K42" s="25"/>
    </row>
    <row r="43" spans="1:11" x14ac:dyDescent="0.25">
      <c r="A43" s="50"/>
      <c r="B43" s="8">
        <v>1934307</v>
      </c>
      <c r="C43" s="1" t="s">
        <v>1095</v>
      </c>
      <c r="D43" s="2" t="s">
        <v>235</v>
      </c>
      <c r="E43" s="3">
        <f t="shared" ca="1" si="0"/>
        <v>44319</v>
      </c>
      <c r="F43" s="3">
        <f ca="1">WORKDAY(E43,-4,Holiday[Date])</f>
        <v>44313</v>
      </c>
      <c r="G43" s="3">
        <f ca="1">WORKDAY(E43,-2,Holiday[Date])</f>
        <v>44315</v>
      </c>
      <c r="H43" s="9" t="s">
        <v>1337</v>
      </c>
      <c r="K43" s="25"/>
    </row>
    <row r="44" spans="1:11" x14ac:dyDescent="0.25">
      <c r="A44" s="50"/>
      <c r="B44" s="8">
        <v>2534912</v>
      </c>
      <c r="C44" s="1" t="s">
        <v>1086</v>
      </c>
      <c r="D44" s="2" t="s">
        <v>235</v>
      </c>
      <c r="E44" s="3">
        <f t="shared" ca="1" si="0"/>
        <v>44319</v>
      </c>
      <c r="F44" s="3">
        <f ca="1">WORKDAY(E44,-4,Holiday[Date])</f>
        <v>44313</v>
      </c>
      <c r="G44" s="3">
        <f ca="1">WORKDAY(E44,-2,Holiday[Date])</f>
        <v>44315</v>
      </c>
      <c r="H44" s="9" t="s">
        <v>1337</v>
      </c>
      <c r="K44" s="25"/>
    </row>
    <row r="45" spans="1:11" x14ac:dyDescent="0.25">
      <c r="A45" s="50"/>
      <c r="B45" s="40" t="s">
        <v>267</v>
      </c>
      <c r="C45" s="41"/>
      <c r="D45" s="41"/>
      <c r="E45" s="41"/>
      <c r="F45" s="41"/>
      <c r="G45" s="41"/>
      <c r="H45" s="42"/>
      <c r="K45" s="25"/>
    </row>
    <row r="46" spans="1:11" x14ac:dyDescent="0.25">
      <c r="A46" s="50"/>
      <c r="B46" s="8">
        <v>1879866</v>
      </c>
      <c r="C46" s="1" t="s">
        <v>803</v>
      </c>
      <c r="D46" s="2" t="s">
        <v>235</v>
      </c>
      <c r="E46" s="3">
        <f t="shared" ref="E46:E62" ca="1" si="1">FirstBusinessday_Mon</f>
        <v>44319</v>
      </c>
      <c r="F46" s="3">
        <f ca="1">WORKDAY(E46,-4,Holiday[Date])</f>
        <v>44313</v>
      </c>
      <c r="G46" s="3">
        <f ca="1">WORKDAY(E46,-2,Holiday[Date])</f>
        <v>44315</v>
      </c>
      <c r="H46" s="9" t="s">
        <v>1337</v>
      </c>
      <c r="K46" s="25"/>
    </row>
    <row r="47" spans="1:11" x14ac:dyDescent="0.25">
      <c r="A47" s="50"/>
      <c r="B47" s="8">
        <v>1853105</v>
      </c>
      <c r="C47" s="1" t="s">
        <v>804</v>
      </c>
      <c r="D47" s="2" t="s">
        <v>235</v>
      </c>
      <c r="E47" s="3">
        <f t="shared" ca="1" si="1"/>
        <v>44319</v>
      </c>
      <c r="F47" s="3">
        <f ca="1">WORKDAY(E47,-4,Holiday[Date])</f>
        <v>44313</v>
      </c>
      <c r="G47" s="3">
        <f ca="1">WORKDAY(E47,-2,Holiday[Date])</f>
        <v>44315</v>
      </c>
      <c r="H47" s="9" t="s">
        <v>1337</v>
      </c>
      <c r="K47" s="25"/>
    </row>
    <row r="48" spans="1:11" x14ac:dyDescent="0.25">
      <c r="A48" s="50"/>
      <c r="B48" s="8">
        <v>1879880</v>
      </c>
      <c r="C48" s="1" t="s">
        <v>805</v>
      </c>
      <c r="D48" s="2" t="s">
        <v>235</v>
      </c>
      <c r="E48" s="3">
        <f t="shared" ca="1" si="1"/>
        <v>44319</v>
      </c>
      <c r="F48" s="3">
        <f ca="1">WORKDAY(E48,-4,Holiday[Date])</f>
        <v>44313</v>
      </c>
      <c r="G48" s="3">
        <f ca="1">WORKDAY(E48,-2,Holiday[Date])</f>
        <v>44315</v>
      </c>
      <c r="H48" s="9" t="s">
        <v>1337</v>
      </c>
      <c r="K48" s="25"/>
    </row>
    <row r="49" spans="1:11" x14ac:dyDescent="0.25">
      <c r="A49" s="50"/>
      <c r="B49" s="8">
        <v>1934314</v>
      </c>
      <c r="C49" s="1" t="s">
        <v>806</v>
      </c>
      <c r="D49" s="2" t="s">
        <v>235</v>
      </c>
      <c r="E49" s="3">
        <f t="shared" ca="1" si="1"/>
        <v>44319</v>
      </c>
      <c r="F49" s="3">
        <f ca="1">WORKDAY(E49,-4,Holiday[Date])</f>
        <v>44313</v>
      </c>
      <c r="G49" s="3">
        <f ca="1">WORKDAY(E49,-2,Holiday[Date])</f>
        <v>44315</v>
      </c>
      <c r="H49" s="9" t="s">
        <v>1337</v>
      </c>
      <c r="K49" s="25"/>
    </row>
    <row r="50" spans="1:11" x14ac:dyDescent="0.25">
      <c r="A50" s="50"/>
      <c r="B50" s="8">
        <v>1879891</v>
      </c>
      <c r="C50" s="1" t="s">
        <v>1041</v>
      </c>
      <c r="D50" s="2" t="s">
        <v>235</v>
      </c>
      <c r="E50" s="3">
        <f t="shared" ca="1" si="1"/>
        <v>44319</v>
      </c>
      <c r="F50" s="3">
        <f ca="1">WORKDAY(E50,-4,Holiday[Date])</f>
        <v>44313</v>
      </c>
      <c r="G50" s="3">
        <f ca="1">WORKDAY(E50,-2,Holiday[Date])</f>
        <v>44315</v>
      </c>
      <c r="H50" s="9" t="s">
        <v>1337</v>
      </c>
      <c r="K50" s="25"/>
    </row>
    <row r="51" spans="1:11" x14ac:dyDescent="0.25">
      <c r="A51" s="50"/>
      <c r="B51" s="8">
        <v>1879900</v>
      </c>
      <c r="C51" s="1" t="s">
        <v>1042</v>
      </c>
      <c r="D51" s="2" t="s">
        <v>235</v>
      </c>
      <c r="E51" s="3">
        <f t="shared" ca="1" si="1"/>
        <v>44319</v>
      </c>
      <c r="F51" s="3">
        <f ca="1">WORKDAY(E51,-4,Holiday[Date])</f>
        <v>44313</v>
      </c>
      <c r="G51" s="3">
        <f ca="1">WORKDAY(E51,-2,Holiday[Date])</f>
        <v>44315</v>
      </c>
      <c r="H51" s="9" t="s">
        <v>1337</v>
      </c>
      <c r="K51" s="25"/>
    </row>
    <row r="52" spans="1:11" x14ac:dyDescent="0.25">
      <c r="A52" s="50"/>
      <c r="B52" s="8">
        <v>1853127</v>
      </c>
      <c r="C52" s="1" t="s">
        <v>927</v>
      </c>
      <c r="D52" s="2" t="s">
        <v>235</v>
      </c>
      <c r="E52" s="3">
        <f t="shared" ca="1" si="1"/>
        <v>44319</v>
      </c>
      <c r="F52" s="3">
        <f ca="1">WORKDAY(E52,-4,Holiday[Date])</f>
        <v>44313</v>
      </c>
      <c r="G52" s="3">
        <f ca="1">WORKDAY(E52,-2,Holiday[Date])</f>
        <v>44315</v>
      </c>
      <c r="H52" s="9" t="s">
        <v>1337</v>
      </c>
      <c r="K52" s="25"/>
    </row>
    <row r="53" spans="1:11" x14ac:dyDescent="0.25">
      <c r="A53" s="50"/>
      <c r="B53" s="8">
        <v>1853123</v>
      </c>
      <c r="C53" s="1" t="s">
        <v>928</v>
      </c>
      <c r="D53" s="2" t="s">
        <v>235</v>
      </c>
      <c r="E53" s="3">
        <f t="shared" ca="1" si="1"/>
        <v>44319</v>
      </c>
      <c r="F53" s="3">
        <f ca="1">WORKDAY(E53,-4,Holiday[Date])</f>
        <v>44313</v>
      </c>
      <c r="G53" s="3">
        <f ca="1">WORKDAY(E53,-2,Holiday[Date])</f>
        <v>44315</v>
      </c>
      <c r="H53" s="9" t="s">
        <v>1337</v>
      </c>
      <c r="K53" s="25"/>
    </row>
    <row r="54" spans="1:11" x14ac:dyDescent="0.25">
      <c r="A54" s="50"/>
      <c r="B54" s="8">
        <v>1853131</v>
      </c>
      <c r="C54" s="1" t="s">
        <v>929</v>
      </c>
      <c r="D54" s="2" t="s">
        <v>235</v>
      </c>
      <c r="E54" s="3">
        <f t="shared" ca="1" si="1"/>
        <v>44319</v>
      </c>
      <c r="F54" s="3">
        <f ca="1">WORKDAY(E54,-4,Holiday[Date])</f>
        <v>44313</v>
      </c>
      <c r="G54" s="3">
        <f ca="1">WORKDAY(E54,-2,Holiday[Date])</f>
        <v>44315</v>
      </c>
      <c r="H54" s="9" t="s">
        <v>1337</v>
      </c>
      <c r="K54" s="25"/>
    </row>
    <row r="55" spans="1:11" x14ac:dyDescent="0.25">
      <c r="A55" s="50"/>
      <c r="B55" s="8">
        <v>1853140</v>
      </c>
      <c r="C55" s="1" t="s">
        <v>930</v>
      </c>
      <c r="D55" s="2" t="s">
        <v>235</v>
      </c>
      <c r="E55" s="3">
        <f t="shared" ca="1" si="1"/>
        <v>44319</v>
      </c>
      <c r="F55" s="3">
        <f ca="1">WORKDAY(E55,-4,Holiday[Date])</f>
        <v>44313</v>
      </c>
      <c r="G55" s="3">
        <f ca="1">WORKDAY(E55,-2,Holiday[Date])</f>
        <v>44315</v>
      </c>
      <c r="H55" s="9" t="s">
        <v>1337</v>
      </c>
      <c r="K55" s="25"/>
    </row>
    <row r="56" spans="1:11" x14ac:dyDescent="0.25">
      <c r="A56" s="50"/>
      <c r="B56" s="8">
        <v>1861103</v>
      </c>
      <c r="C56" s="1" t="s">
        <v>1066</v>
      </c>
      <c r="D56" s="2" t="s">
        <v>235</v>
      </c>
      <c r="E56" s="3">
        <f t="shared" ca="1" si="1"/>
        <v>44319</v>
      </c>
      <c r="F56" s="3">
        <f ca="1">WORKDAY(E56,-4,Holiday[Date])</f>
        <v>44313</v>
      </c>
      <c r="G56" s="3">
        <f ca="1">WORKDAY(E56,-2,Holiday[Date])</f>
        <v>44315</v>
      </c>
      <c r="H56" s="9" t="s">
        <v>1337</v>
      </c>
      <c r="K56" s="25"/>
    </row>
    <row r="57" spans="1:11" x14ac:dyDescent="0.25">
      <c r="A57" s="50"/>
      <c r="B57" s="8" t="s">
        <v>218</v>
      </c>
      <c r="C57" s="1" t="s">
        <v>931</v>
      </c>
      <c r="D57" s="2" t="s">
        <v>235</v>
      </c>
      <c r="E57" s="3">
        <f t="shared" ca="1" si="1"/>
        <v>44319</v>
      </c>
      <c r="F57" s="3">
        <f ca="1">WORKDAY(E57,-4,Holiday[Date])</f>
        <v>44313</v>
      </c>
      <c r="G57" s="3">
        <f ca="1">WORKDAY(E57,-2,Holiday[Date])</f>
        <v>44315</v>
      </c>
      <c r="H57" s="9" t="s">
        <v>1337</v>
      </c>
      <c r="K57" s="25"/>
    </row>
    <row r="58" spans="1:11" x14ac:dyDescent="0.25">
      <c r="A58" s="50"/>
      <c r="B58" s="8">
        <v>1879872</v>
      </c>
      <c r="C58" s="1" t="s">
        <v>1098</v>
      </c>
      <c r="D58" s="2" t="s">
        <v>235</v>
      </c>
      <c r="E58" s="3">
        <f t="shared" ca="1" si="1"/>
        <v>44319</v>
      </c>
      <c r="F58" s="3">
        <f ca="1">WORKDAY(E58,-4,Holiday[Date])</f>
        <v>44313</v>
      </c>
      <c r="G58" s="3">
        <f ca="1">WORKDAY(E58,-2,Holiday[Date])</f>
        <v>44315</v>
      </c>
      <c r="H58" s="9" t="s">
        <v>1337</v>
      </c>
      <c r="K58" s="25"/>
    </row>
    <row r="59" spans="1:11" x14ac:dyDescent="0.25">
      <c r="A59" s="50"/>
      <c r="B59" s="8">
        <v>1879907</v>
      </c>
      <c r="C59" s="1" t="s">
        <v>1099</v>
      </c>
      <c r="D59" s="2" t="s">
        <v>235</v>
      </c>
      <c r="E59" s="3">
        <f t="shared" ca="1" si="1"/>
        <v>44319</v>
      </c>
      <c r="F59" s="3">
        <f ca="1">WORKDAY(E59,-4,Holiday[Date])</f>
        <v>44313</v>
      </c>
      <c r="G59" s="3">
        <f ca="1">WORKDAY(E59,-2,Holiday[Date])</f>
        <v>44315</v>
      </c>
      <c r="H59" s="9" t="s">
        <v>1337</v>
      </c>
      <c r="K59" s="25"/>
    </row>
    <row r="60" spans="1:11" x14ac:dyDescent="0.25">
      <c r="A60" s="50"/>
      <c r="B60" s="8">
        <v>1934306</v>
      </c>
      <c r="C60" s="1" t="s">
        <v>1100</v>
      </c>
      <c r="D60" s="2" t="s">
        <v>235</v>
      </c>
      <c r="E60" s="3">
        <f t="shared" ca="1" si="1"/>
        <v>44319</v>
      </c>
      <c r="F60" s="3">
        <f ca="1">WORKDAY(E60,-4,Holiday[Date])</f>
        <v>44313</v>
      </c>
      <c r="G60" s="3">
        <f ca="1">WORKDAY(E60,-2,Holiday[Date])</f>
        <v>44315</v>
      </c>
      <c r="H60" s="9" t="s">
        <v>1337</v>
      </c>
      <c r="K60" s="25"/>
    </row>
    <row r="61" spans="1:11" x14ac:dyDescent="0.25">
      <c r="A61" s="50"/>
      <c r="B61" s="8">
        <v>2414887</v>
      </c>
      <c r="C61" s="1" t="s">
        <v>1101</v>
      </c>
      <c r="D61" s="2" t="s">
        <v>235</v>
      </c>
      <c r="E61" s="3">
        <f t="shared" ca="1" si="1"/>
        <v>44319</v>
      </c>
      <c r="F61" s="3">
        <f ca="1">WORKDAY(E61,-4,Holiday[Date])</f>
        <v>44313</v>
      </c>
      <c r="G61" s="3">
        <f ca="1">WORKDAY(E61,-2,Holiday[Date])</f>
        <v>44315</v>
      </c>
      <c r="H61" s="9" t="s">
        <v>1337</v>
      </c>
      <c r="K61" s="25"/>
    </row>
    <row r="62" spans="1:11" x14ac:dyDescent="0.25">
      <c r="A62" s="50"/>
      <c r="B62" s="8">
        <v>2502628</v>
      </c>
      <c r="C62" s="1" t="s">
        <v>1085</v>
      </c>
      <c r="D62" s="2" t="s">
        <v>235</v>
      </c>
      <c r="E62" s="3">
        <f t="shared" ca="1" si="1"/>
        <v>44319</v>
      </c>
      <c r="F62" s="3">
        <f ca="1">WORKDAY(E62,-4,Holiday[Date])</f>
        <v>44313</v>
      </c>
      <c r="G62" s="3">
        <f ca="1">WORKDAY(E62,-2,Holiday[Date])</f>
        <v>44315</v>
      </c>
      <c r="H62" s="9" t="s">
        <v>1337</v>
      </c>
      <c r="K62" s="25"/>
    </row>
    <row r="63" spans="1:11" x14ac:dyDescent="0.25">
      <c r="A63" s="50"/>
      <c r="B63" s="40" t="s">
        <v>268</v>
      </c>
      <c r="C63" s="41"/>
      <c r="D63" s="41"/>
      <c r="E63" s="41"/>
      <c r="F63" s="41"/>
      <c r="G63" s="41"/>
      <c r="H63" s="42"/>
      <c r="K63" s="25"/>
    </row>
    <row r="64" spans="1:11" x14ac:dyDescent="0.25">
      <c r="A64" s="50"/>
      <c r="B64" s="8">
        <v>1853106</v>
      </c>
      <c r="C64" s="1" t="s">
        <v>1043</v>
      </c>
      <c r="D64" s="2" t="s">
        <v>235</v>
      </c>
      <c r="E64" s="3">
        <f t="shared" ref="E64:E119" ca="1" si="2">FirstBusinessday_Mon</f>
        <v>44319</v>
      </c>
      <c r="F64" s="3">
        <f ca="1">WORKDAY(E64,-4,Holiday[Date])</f>
        <v>44313</v>
      </c>
      <c r="G64" s="3">
        <f ca="1">WORKDAY(E64,-2,Holiday[Date])</f>
        <v>44315</v>
      </c>
      <c r="H64" s="9" t="s">
        <v>1337</v>
      </c>
      <c r="K64" s="25"/>
    </row>
    <row r="65" spans="1:11" x14ac:dyDescent="0.25">
      <c r="A65" s="50"/>
      <c r="B65" s="8">
        <v>1861105</v>
      </c>
      <c r="C65" s="1" t="s">
        <v>1067</v>
      </c>
      <c r="D65" s="2" t="s">
        <v>235</v>
      </c>
      <c r="E65" s="3">
        <f t="shared" ca="1" si="2"/>
        <v>44319</v>
      </c>
      <c r="F65" s="3">
        <f ca="1">WORKDAY(E65,-4,Holiday[Date])</f>
        <v>44313</v>
      </c>
      <c r="G65" s="3">
        <f ca="1">WORKDAY(E65,-2,Holiday[Date])</f>
        <v>44315</v>
      </c>
      <c r="H65" s="9" t="s">
        <v>1337</v>
      </c>
      <c r="K65" s="25"/>
    </row>
    <row r="66" spans="1:11" x14ac:dyDescent="0.25">
      <c r="A66" s="50"/>
      <c r="B66" s="8">
        <v>1853128</v>
      </c>
      <c r="C66" s="1" t="s">
        <v>1058</v>
      </c>
      <c r="D66" s="2" t="s">
        <v>235</v>
      </c>
      <c r="E66" s="3">
        <f t="shared" ca="1" si="2"/>
        <v>44319</v>
      </c>
      <c r="F66" s="3">
        <f ca="1">WORKDAY(E66,-4,Holiday[Date])</f>
        <v>44313</v>
      </c>
      <c r="G66" s="3">
        <f ca="1">WORKDAY(E66,-2,Holiday[Date])</f>
        <v>44315</v>
      </c>
      <c r="H66" s="9" t="s">
        <v>1337</v>
      </c>
      <c r="K66" s="25"/>
    </row>
    <row r="67" spans="1:11" x14ac:dyDescent="0.25">
      <c r="A67" s="50"/>
      <c r="B67" s="8">
        <v>1853124</v>
      </c>
      <c r="C67" s="1" t="s">
        <v>932</v>
      </c>
      <c r="D67" s="2" t="s">
        <v>235</v>
      </c>
      <c r="E67" s="3">
        <f t="shared" ca="1" si="2"/>
        <v>44319</v>
      </c>
      <c r="F67" s="3">
        <f ca="1">WORKDAY(E67,-4,Holiday[Date])</f>
        <v>44313</v>
      </c>
      <c r="G67" s="3">
        <f ca="1">WORKDAY(E67,-2,Holiday[Date])</f>
        <v>44315</v>
      </c>
      <c r="H67" s="9" t="s">
        <v>1337</v>
      </c>
      <c r="K67" s="25"/>
    </row>
    <row r="68" spans="1:11" x14ac:dyDescent="0.25">
      <c r="A68" s="50"/>
      <c r="B68" s="8">
        <v>1853133</v>
      </c>
      <c r="C68" s="1" t="s">
        <v>1059</v>
      </c>
      <c r="D68" s="2" t="s">
        <v>235</v>
      </c>
      <c r="E68" s="3">
        <f t="shared" ca="1" si="2"/>
        <v>44319</v>
      </c>
      <c r="F68" s="3">
        <f ca="1">WORKDAY(E68,-4,Holiday[Date])</f>
        <v>44313</v>
      </c>
      <c r="G68" s="3">
        <f ca="1">WORKDAY(E68,-2,Holiday[Date])</f>
        <v>44315</v>
      </c>
      <c r="H68" s="9" t="s">
        <v>1337</v>
      </c>
      <c r="K68" s="25"/>
    </row>
    <row r="69" spans="1:11" x14ac:dyDescent="0.25">
      <c r="A69" s="50"/>
      <c r="B69" s="8">
        <v>1853139</v>
      </c>
      <c r="C69" s="1" t="s">
        <v>1060</v>
      </c>
      <c r="D69" s="2" t="s">
        <v>235</v>
      </c>
      <c r="E69" s="3">
        <f t="shared" ca="1" si="2"/>
        <v>44319</v>
      </c>
      <c r="F69" s="3">
        <f ca="1">WORKDAY(E69,-4,Holiday[Date])</f>
        <v>44313</v>
      </c>
      <c r="G69" s="3">
        <f ca="1">WORKDAY(E69,-2,Holiday[Date])</f>
        <v>44315</v>
      </c>
      <c r="H69" s="9" t="s">
        <v>1337</v>
      </c>
      <c r="K69" s="25"/>
    </row>
    <row r="70" spans="1:11" x14ac:dyDescent="0.25">
      <c r="A70" s="50"/>
      <c r="B70" s="8" t="s">
        <v>219</v>
      </c>
      <c r="C70" s="1" t="s">
        <v>933</v>
      </c>
      <c r="D70" s="2" t="s">
        <v>235</v>
      </c>
      <c r="E70" s="3">
        <f t="shared" ca="1" si="2"/>
        <v>44319</v>
      </c>
      <c r="F70" s="3">
        <f ca="1">WORKDAY(E70,-4,Holiday[Date])</f>
        <v>44313</v>
      </c>
      <c r="G70" s="3">
        <f ca="1">WORKDAY(E70,-2,Holiday[Date])</f>
        <v>44315</v>
      </c>
      <c r="H70" s="9" t="s">
        <v>1337</v>
      </c>
      <c r="K70" s="25"/>
    </row>
    <row r="71" spans="1:11" x14ac:dyDescent="0.25">
      <c r="A71" s="50"/>
      <c r="B71" s="8" t="s">
        <v>217</v>
      </c>
      <c r="C71" s="1" t="s">
        <v>926</v>
      </c>
      <c r="D71" s="2" t="s">
        <v>235</v>
      </c>
      <c r="E71" s="3">
        <f ca="1">FirstBusinessday_Mon</f>
        <v>44319</v>
      </c>
      <c r="F71" s="3">
        <f ca="1">WORKDAY(E71,-4,Holiday[Date])</f>
        <v>44313</v>
      </c>
      <c r="G71" s="3">
        <f ca="1">WORKDAY(E71,-2,Holiday[Date])</f>
        <v>44315</v>
      </c>
      <c r="H71" s="9" t="s">
        <v>1337</v>
      </c>
      <c r="K71" s="25"/>
    </row>
    <row r="72" spans="1:11" x14ac:dyDescent="0.25">
      <c r="A72" s="50"/>
      <c r="B72" s="8">
        <v>1879871</v>
      </c>
      <c r="C72" s="1" t="s">
        <v>1088</v>
      </c>
      <c r="D72" s="2" t="s">
        <v>235</v>
      </c>
      <c r="E72" s="3">
        <f ca="1">FirstBusinessday_Mon</f>
        <v>44319</v>
      </c>
      <c r="F72" s="3">
        <f ca="1">WORKDAY(E72,-4,Holiday[Date])</f>
        <v>44313</v>
      </c>
      <c r="G72" s="3">
        <f ca="1">WORKDAY(E72,-2,Holiday[Date])</f>
        <v>44315</v>
      </c>
      <c r="H72" s="9" t="s">
        <v>1337</v>
      </c>
      <c r="K72" s="25"/>
    </row>
    <row r="73" spans="1:11" x14ac:dyDescent="0.25">
      <c r="A73" s="50"/>
      <c r="B73" s="8">
        <v>2335554</v>
      </c>
      <c r="C73" s="1" t="s">
        <v>1096</v>
      </c>
      <c r="D73" s="2" t="s">
        <v>235</v>
      </c>
      <c r="E73" s="3">
        <f ca="1">FirstBusinessday_Mon</f>
        <v>44319</v>
      </c>
      <c r="F73" s="3">
        <f ca="1">WORKDAY(E73,-4,Holiday[Date])</f>
        <v>44313</v>
      </c>
      <c r="G73" s="3">
        <f ca="1">WORKDAY(E73,-2,Holiday[Date])</f>
        <v>44315</v>
      </c>
      <c r="H73" s="9" t="s">
        <v>1337</v>
      </c>
      <c r="K73" s="25"/>
    </row>
    <row r="74" spans="1:11" x14ac:dyDescent="0.25">
      <c r="A74" s="50"/>
      <c r="B74" s="8">
        <v>2335555</v>
      </c>
      <c r="C74" s="1" t="s">
        <v>1097</v>
      </c>
      <c r="D74" s="2" t="s">
        <v>235</v>
      </c>
      <c r="E74" s="3">
        <f ca="1">FirstBusinessday_Mon</f>
        <v>44319</v>
      </c>
      <c r="F74" s="3">
        <f ca="1">WORKDAY(E74,-4,Holiday[Date])</f>
        <v>44313</v>
      </c>
      <c r="G74" s="3">
        <f ca="1">WORKDAY(E74,-2,Holiday[Date])</f>
        <v>44315</v>
      </c>
      <c r="H74" s="9" t="s">
        <v>1337</v>
      </c>
      <c r="K74" s="25"/>
    </row>
    <row r="75" spans="1:11" x14ac:dyDescent="0.25">
      <c r="A75" s="50"/>
      <c r="B75" s="40" t="s">
        <v>269</v>
      </c>
      <c r="C75" s="41"/>
      <c r="D75" s="41"/>
      <c r="E75" s="41"/>
      <c r="F75" s="41"/>
      <c r="G75" s="41"/>
      <c r="H75" s="42"/>
      <c r="K75" s="25"/>
    </row>
    <row r="76" spans="1:11" x14ac:dyDescent="0.25">
      <c r="A76" s="50"/>
      <c r="B76" s="8">
        <v>1879868</v>
      </c>
      <c r="C76" s="1" t="s">
        <v>807</v>
      </c>
      <c r="D76" s="2" t="s">
        <v>235</v>
      </c>
      <c r="E76" s="3">
        <f t="shared" ref="E76:E105" ca="1" si="3">FirstBusinessday_Mon</f>
        <v>44319</v>
      </c>
      <c r="F76" s="3">
        <f ca="1">WORKDAY(E76,-4,Holiday[Date])</f>
        <v>44313</v>
      </c>
      <c r="G76" s="3">
        <f ca="1">WORKDAY(E76,-2,Holiday[Date])</f>
        <v>44315</v>
      </c>
      <c r="H76" s="9" t="s">
        <v>1337</v>
      </c>
      <c r="K76" s="25"/>
    </row>
    <row r="77" spans="1:11" x14ac:dyDescent="0.25">
      <c r="A77" s="50"/>
      <c r="B77" s="8">
        <v>1879869</v>
      </c>
      <c r="C77" s="1" t="s">
        <v>808</v>
      </c>
      <c r="D77" s="2" t="s">
        <v>235</v>
      </c>
      <c r="E77" s="3">
        <f t="shared" ca="1" si="3"/>
        <v>44319</v>
      </c>
      <c r="F77" s="3">
        <f ca="1">WORKDAY(E77,-4,Holiday[Date])</f>
        <v>44313</v>
      </c>
      <c r="G77" s="3">
        <f ca="1">WORKDAY(E77,-2,Holiday[Date])</f>
        <v>44315</v>
      </c>
      <c r="H77" s="9" t="s">
        <v>1337</v>
      </c>
      <c r="K77" s="25"/>
    </row>
    <row r="78" spans="1:11" x14ac:dyDescent="0.25">
      <c r="A78" s="50"/>
      <c r="B78" s="8">
        <v>1853108</v>
      </c>
      <c r="C78" s="1" t="s">
        <v>1044</v>
      </c>
      <c r="D78" s="2" t="s">
        <v>235</v>
      </c>
      <c r="E78" s="3">
        <f t="shared" ca="1" si="3"/>
        <v>44319</v>
      </c>
      <c r="F78" s="3">
        <f ca="1">WORKDAY(E78,-4,Holiday[Date])</f>
        <v>44313</v>
      </c>
      <c r="G78" s="3">
        <f ca="1">WORKDAY(E78,-2,Holiday[Date])</f>
        <v>44315</v>
      </c>
      <c r="H78" s="9" t="s">
        <v>1337</v>
      </c>
      <c r="K78" s="25"/>
    </row>
    <row r="79" spans="1:11" x14ac:dyDescent="0.25">
      <c r="A79" s="50"/>
      <c r="B79" s="8">
        <v>1853109</v>
      </c>
      <c r="C79" s="1" t="s">
        <v>809</v>
      </c>
      <c r="D79" s="2" t="s">
        <v>235</v>
      </c>
      <c r="E79" s="3">
        <f t="shared" ca="1" si="3"/>
        <v>44319</v>
      </c>
      <c r="F79" s="3">
        <f ca="1">WORKDAY(E79,-4,Holiday[Date])</f>
        <v>44313</v>
      </c>
      <c r="G79" s="3">
        <f ca="1">WORKDAY(E79,-2,Holiday[Date])</f>
        <v>44315</v>
      </c>
      <c r="H79" s="9" t="s">
        <v>1337</v>
      </c>
      <c r="K79" s="25"/>
    </row>
    <row r="80" spans="1:11" x14ac:dyDescent="0.25">
      <c r="A80" s="50"/>
      <c r="B80" s="8">
        <v>2117074</v>
      </c>
      <c r="C80" s="1" t="s">
        <v>1045</v>
      </c>
      <c r="D80" s="2" t="s">
        <v>235</v>
      </c>
      <c r="E80" s="3">
        <f t="shared" ca="1" si="3"/>
        <v>44319</v>
      </c>
      <c r="F80" s="3">
        <f ca="1">WORKDAY(E80,-4,Holiday[Date])</f>
        <v>44313</v>
      </c>
      <c r="G80" s="3">
        <f ca="1">WORKDAY(E80,-2,Holiday[Date])</f>
        <v>44315</v>
      </c>
      <c r="H80" s="9" t="s">
        <v>1337</v>
      </c>
      <c r="K80" s="25"/>
    </row>
    <row r="81" spans="1:11" x14ac:dyDescent="0.25">
      <c r="A81" s="50"/>
      <c r="B81" s="8">
        <v>2126173</v>
      </c>
      <c r="C81" s="1" t="s">
        <v>1046</v>
      </c>
      <c r="D81" s="2" t="s">
        <v>235</v>
      </c>
      <c r="E81" s="3">
        <f t="shared" ca="1" si="3"/>
        <v>44319</v>
      </c>
      <c r="F81" s="3">
        <f ca="1">WORKDAY(E81,-4,Holiday[Date])</f>
        <v>44313</v>
      </c>
      <c r="G81" s="3">
        <f ca="1">WORKDAY(E81,-2,Holiday[Date])</f>
        <v>44315</v>
      </c>
      <c r="H81" s="9" t="s">
        <v>1337</v>
      </c>
      <c r="K81" s="25"/>
    </row>
    <row r="82" spans="1:11" x14ac:dyDescent="0.25">
      <c r="A82" s="50"/>
      <c r="B82" s="8">
        <v>1879884</v>
      </c>
      <c r="C82" s="1" t="s">
        <v>1047</v>
      </c>
      <c r="D82" s="2" t="s">
        <v>235</v>
      </c>
      <c r="E82" s="3">
        <f t="shared" ca="1" si="3"/>
        <v>44319</v>
      </c>
      <c r="F82" s="3">
        <f ca="1">WORKDAY(E82,-4,Holiday[Date])</f>
        <v>44313</v>
      </c>
      <c r="G82" s="3">
        <f ca="1">WORKDAY(E82,-2,Holiday[Date])</f>
        <v>44315</v>
      </c>
      <c r="H82" s="9" t="s">
        <v>1337</v>
      </c>
      <c r="K82" s="25"/>
    </row>
    <row r="83" spans="1:11" x14ac:dyDescent="0.25">
      <c r="A83" s="50"/>
      <c r="B83" s="8">
        <v>1879885</v>
      </c>
      <c r="C83" s="1" t="s">
        <v>1048</v>
      </c>
      <c r="D83" s="2" t="s">
        <v>235</v>
      </c>
      <c r="E83" s="3">
        <f t="shared" ca="1" si="3"/>
        <v>44319</v>
      </c>
      <c r="F83" s="3">
        <f ca="1">WORKDAY(E83,-4,Holiday[Date])</f>
        <v>44313</v>
      </c>
      <c r="G83" s="3">
        <f ca="1">WORKDAY(E83,-2,Holiday[Date])</f>
        <v>44315</v>
      </c>
      <c r="H83" s="9" t="s">
        <v>1337</v>
      </c>
      <c r="K83" s="25"/>
    </row>
    <row r="84" spans="1:11" x14ac:dyDescent="0.25">
      <c r="A84" s="50"/>
      <c r="B84" s="8">
        <v>1853116</v>
      </c>
      <c r="C84" s="1" t="s">
        <v>810</v>
      </c>
      <c r="D84" s="2" t="s">
        <v>235</v>
      </c>
      <c r="E84" s="3">
        <f t="shared" ca="1" si="3"/>
        <v>44319</v>
      </c>
      <c r="F84" s="3">
        <f ca="1">WORKDAY(E84,-4,Holiday[Date])</f>
        <v>44313</v>
      </c>
      <c r="G84" s="3">
        <f ca="1">WORKDAY(E84,-2,Holiday[Date])</f>
        <v>44315</v>
      </c>
      <c r="H84" s="9" t="s">
        <v>1337</v>
      </c>
      <c r="K84" s="25"/>
    </row>
    <row r="85" spans="1:11" x14ac:dyDescent="0.25">
      <c r="A85" s="50"/>
      <c r="B85" s="8">
        <v>1853118</v>
      </c>
      <c r="C85" s="1" t="s">
        <v>811</v>
      </c>
      <c r="D85" s="2" t="s">
        <v>235</v>
      </c>
      <c r="E85" s="3">
        <f t="shared" ca="1" si="3"/>
        <v>44319</v>
      </c>
      <c r="F85" s="3">
        <f ca="1">WORKDAY(E85,-4,Holiday[Date])</f>
        <v>44313</v>
      </c>
      <c r="G85" s="3">
        <f ca="1">WORKDAY(E85,-2,Holiday[Date])</f>
        <v>44315</v>
      </c>
      <c r="H85" s="9" t="s">
        <v>1337</v>
      </c>
      <c r="K85" s="25"/>
    </row>
    <row r="86" spans="1:11" x14ac:dyDescent="0.25">
      <c r="A86" s="50"/>
      <c r="B86" s="8">
        <v>1853112</v>
      </c>
      <c r="C86" s="1" t="s">
        <v>812</v>
      </c>
      <c r="D86" s="2" t="s">
        <v>235</v>
      </c>
      <c r="E86" s="3">
        <f t="shared" ca="1" si="3"/>
        <v>44319</v>
      </c>
      <c r="F86" s="3">
        <f ca="1">WORKDAY(E86,-4,Holiday[Date])</f>
        <v>44313</v>
      </c>
      <c r="G86" s="3">
        <f ca="1">WORKDAY(E86,-2,Holiday[Date])</f>
        <v>44315</v>
      </c>
      <c r="H86" s="9" t="s">
        <v>1337</v>
      </c>
      <c r="K86" s="25"/>
    </row>
    <row r="87" spans="1:11" x14ac:dyDescent="0.25">
      <c r="A87" s="50"/>
      <c r="B87" s="8">
        <v>1934316</v>
      </c>
      <c r="C87" s="1" t="s">
        <v>813</v>
      </c>
      <c r="D87" s="2" t="s">
        <v>235</v>
      </c>
      <c r="E87" s="3">
        <f t="shared" ca="1" si="3"/>
        <v>44319</v>
      </c>
      <c r="F87" s="3">
        <f ca="1">WORKDAY(E87,-4,Holiday[Date])</f>
        <v>44313</v>
      </c>
      <c r="G87" s="3">
        <f ca="1">WORKDAY(E87,-2,Holiday[Date])</f>
        <v>44315</v>
      </c>
      <c r="H87" s="9" t="s">
        <v>1337</v>
      </c>
      <c r="K87" s="25"/>
    </row>
    <row r="88" spans="1:11" x14ac:dyDescent="0.25">
      <c r="A88" s="50"/>
      <c r="B88" s="8">
        <v>1879893</v>
      </c>
      <c r="C88" s="1" t="s">
        <v>1049</v>
      </c>
      <c r="D88" s="2" t="s">
        <v>235</v>
      </c>
      <c r="E88" s="3">
        <f t="shared" ca="1" si="3"/>
        <v>44319</v>
      </c>
      <c r="F88" s="3">
        <f ca="1">WORKDAY(E88,-4,Holiday[Date])</f>
        <v>44313</v>
      </c>
      <c r="G88" s="3">
        <f ca="1">WORKDAY(E88,-2,Holiday[Date])</f>
        <v>44315</v>
      </c>
      <c r="H88" s="9" t="s">
        <v>1337</v>
      </c>
      <c r="K88" s="25"/>
    </row>
    <row r="89" spans="1:11" x14ac:dyDescent="0.25">
      <c r="A89" s="50"/>
      <c r="B89" s="8">
        <v>1879894</v>
      </c>
      <c r="C89" s="1" t="s">
        <v>1050</v>
      </c>
      <c r="D89" s="2" t="s">
        <v>235</v>
      </c>
      <c r="E89" s="3">
        <f t="shared" ca="1" si="3"/>
        <v>44319</v>
      </c>
      <c r="F89" s="3">
        <f ca="1">WORKDAY(E89,-4,Holiday[Date])</f>
        <v>44313</v>
      </c>
      <c r="G89" s="3">
        <f ca="1">WORKDAY(E89,-2,Holiday[Date])</f>
        <v>44315</v>
      </c>
      <c r="H89" s="9" t="s">
        <v>1337</v>
      </c>
      <c r="K89" s="25"/>
    </row>
    <row r="90" spans="1:11" x14ac:dyDescent="0.25">
      <c r="A90" s="50"/>
      <c r="B90" s="8">
        <v>1934318</v>
      </c>
      <c r="C90" s="1" t="s">
        <v>814</v>
      </c>
      <c r="D90" s="2" t="s">
        <v>235</v>
      </c>
      <c r="E90" s="3">
        <f t="shared" ca="1" si="3"/>
        <v>44319</v>
      </c>
      <c r="F90" s="3">
        <f ca="1">WORKDAY(E90,-4,Holiday[Date])</f>
        <v>44313</v>
      </c>
      <c r="G90" s="3">
        <f ca="1">WORKDAY(E90,-2,Holiday[Date])</f>
        <v>44315</v>
      </c>
      <c r="H90" s="9" t="s">
        <v>1337</v>
      </c>
      <c r="K90" s="25"/>
    </row>
    <row r="91" spans="1:11" x14ac:dyDescent="0.25">
      <c r="A91" s="50"/>
      <c r="B91" s="8">
        <v>1934323</v>
      </c>
      <c r="C91" s="1" t="s">
        <v>815</v>
      </c>
      <c r="D91" s="2" t="s">
        <v>235</v>
      </c>
      <c r="E91" s="3">
        <f t="shared" ca="1" si="3"/>
        <v>44319</v>
      </c>
      <c r="F91" s="3">
        <f ca="1">WORKDAY(E91,-4,Holiday[Date])</f>
        <v>44313</v>
      </c>
      <c r="G91" s="3">
        <f ca="1">WORKDAY(E91,-2,Holiday[Date])</f>
        <v>44315</v>
      </c>
      <c r="H91" s="9" t="s">
        <v>1337</v>
      </c>
      <c r="K91" s="25"/>
    </row>
    <row r="92" spans="1:11" x14ac:dyDescent="0.25">
      <c r="A92" s="50"/>
      <c r="B92" s="8">
        <v>1934328</v>
      </c>
      <c r="C92" s="1" t="s">
        <v>816</v>
      </c>
      <c r="D92" s="2" t="s">
        <v>235</v>
      </c>
      <c r="E92" s="3">
        <f t="shared" ca="1" si="3"/>
        <v>44319</v>
      </c>
      <c r="F92" s="3">
        <f ca="1">WORKDAY(E92,-4,Holiday[Date])</f>
        <v>44313</v>
      </c>
      <c r="G92" s="3">
        <f ca="1">WORKDAY(E92,-2,Holiday[Date])</f>
        <v>44315</v>
      </c>
      <c r="H92" s="9" t="s">
        <v>1337</v>
      </c>
      <c r="K92" s="25"/>
    </row>
    <row r="93" spans="1:11" x14ac:dyDescent="0.25">
      <c r="A93" s="50"/>
      <c r="B93" s="8">
        <v>1879901</v>
      </c>
      <c r="C93" s="1" t="s">
        <v>817</v>
      </c>
      <c r="D93" s="2" t="s">
        <v>235</v>
      </c>
      <c r="E93" s="3">
        <f t="shared" ca="1" si="2"/>
        <v>44319</v>
      </c>
      <c r="F93" s="3">
        <f ca="1">WORKDAY(E93,-4,Holiday[Date])</f>
        <v>44313</v>
      </c>
      <c r="G93" s="3">
        <f ca="1">WORKDAY(E93,-2,Holiday[Date])</f>
        <v>44315</v>
      </c>
      <c r="H93" s="9" t="s">
        <v>1337</v>
      </c>
      <c r="K93" s="25"/>
    </row>
    <row r="94" spans="1:11" x14ac:dyDescent="0.25">
      <c r="A94" s="50"/>
      <c r="B94" s="8">
        <v>1879905</v>
      </c>
      <c r="C94" s="1" t="s">
        <v>1051</v>
      </c>
      <c r="D94" s="2" t="s">
        <v>235</v>
      </c>
      <c r="E94" s="3">
        <f t="shared" ca="1" si="3"/>
        <v>44319</v>
      </c>
      <c r="F94" s="3">
        <f ca="1">WORKDAY(E94,-4,Holiday[Date])</f>
        <v>44313</v>
      </c>
      <c r="G94" s="3">
        <f ca="1">WORKDAY(E94,-2,Holiday[Date])</f>
        <v>44315</v>
      </c>
      <c r="H94" s="9" t="s">
        <v>1337</v>
      </c>
      <c r="K94" s="25"/>
    </row>
    <row r="95" spans="1:11" x14ac:dyDescent="0.25">
      <c r="A95" s="50"/>
      <c r="B95" s="8">
        <v>1934329</v>
      </c>
      <c r="C95" s="1" t="s">
        <v>934</v>
      </c>
      <c r="D95" s="2" t="s">
        <v>235</v>
      </c>
      <c r="E95" s="3">
        <f t="shared" ca="1" si="3"/>
        <v>44319</v>
      </c>
      <c r="F95" s="3">
        <f ca="1">WORKDAY(E95,-4,Holiday[Date])</f>
        <v>44313</v>
      </c>
      <c r="G95" s="3">
        <f ca="1">WORKDAY(E95,-2,Holiday[Date])</f>
        <v>44315</v>
      </c>
      <c r="H95" s="9" t="s">
        <v>1337</v>
      </c>
      <c r="K95" s="25"/>
    </row>
    <row r="96" spans="1:11" x14ac:dyDescent="0.25">
      <c r="A96" s="50"/>
      <c r="B96" s="8">
        <v>1853129</v>
      </c>
      <c r="C96" s="1" t="s">
        <v>935</v>
      </c>
      <c r="D96" s="2" t="s">
        <v>235</v>
      </c>
      <c r="E96" s="3">
        <f t="shared" ca="1" si="3"/>
        <v>44319</v>
      </c>
      <c r="F96" s="3">
        <f ca="1">WORKDAY(E96,-4,Holiday[Date])</f>
        <v>44313</v>
      </c>
      <c r="G96" s="3">
        <f ca="1">WORKDAY(E96,-2,Holiday[Date])</f>
        <v>44315</v>
      </c>
      <c r="H96" s="9" t="s">
        <v>1337</v>
      </c>
      <c r="K96" s="25"/>
    </row>
    <row r="97" spans="1:11" x14ac:dyDescent="0.25">
      <c r="A97" s="50"/>
      <c r="B97" s="8">
        <v>1934330</v>
      </c>
      <c r="C97" s="1" t="s">
        <v>936</v>
      </c>
      <c r="D97" s="2" t="s">
        <v>235</v>
      </c>
      <c r="E97" s="3">
        <f t="shared" ca="1" si="3"/>
        <v>44319</v>
      </c>
      <c r="F97" s="3">
        <f ca="1">WORKDAY(E97,-4,Holiday[Date])</f>
        <v>44313</v>
      </c>
      <c r="G97" s="3">
        <f ca="1">WORKDAY(E97,-2,Holiday[Date])</f>
        <v>44315</v>
      </c>
      <c r="H97" s="9" t="s">
        <v>1337</v>
      </c>
      <c r="K97" s="25"/>
    </row>
    <row r="98" spans="1:11" x14ac:dyDescent="0.25">
      <c r="A98" s="50"/>
      <c r="B98" s="8">
        <v>1853125</v>
      </c>
      <c r="C98" s="1" t="s">
        <v>1061</v>
      </c>
      <c r="D98" s="2" t="s">
        <v>235</v>
      </c>
      <c r="E98" s="3">
        <f t="shared" ca="1" si="3"/>
        <v>44319</v>
      </c>
      <c r="F98" s="3">
        <f ca="1">WORKDAY(E98,-4,Holiday[Date])</f>
        <v>44313</v>
      </c>
      <c r="G98" s="3">
        <f ca="1">WORKDAY(E98,-2,Holiday[Date])</f>
        <v>44315</v>
      </c>
      <c r="H98" s="9" t="s">
        <v>1337</v>
      </c>
      <c r="K98" s="25"/>
    </row>
    <row r="99" spans="1:11" x14ac:dyDescent="0.25">
      <c r="A99" s="50"/>
      <c r="B99" s="8">
        <v>1934331</v>
      </c>
      <c r="C99" s="1" t="s">
        <v>937</v>
      </c>
      <c r="D99" s="2" t="s">
        <v>235</v>
      </c>
      <c r="E99" s="3">
        <f t="shared" ca="1" si="3"/>
        <v>44319</v>
      </c>
      <c r="F99" s="3">
        <f ca="1">WORKDAY(E99,-4,Holiday[Date])</f>
        <v>44313</v>
      </c>
      <c r="G99" s="3">
        <f ca="1">WORKDAY(E99,-2,Holiday[Date])</f>
        <v>44315</v>
      </c>
      <c r="H99" s="9" t="s">
        <v>1337</v>
      </c>
      <c r="K99" s="25"/>
    </row>
    <row r="100" spans="1:11" x14ac:dyDescent="0.25">
      <c r="A100" s="50"/>
      <c r="B100" s="8">
        <v>1853134</v>
      </c>
      <c r="C100" s="1" t="s">
        <v>938</v>
      </c>
      <c r="D100" s="2" t="s">
        <v>235</v>
      </c>
      <c r="E100" s="3">
        <f t="shared" ca="1" si="3"/>
        <v>44319</v>
      </c>
      <c r="F100" s="3">
        <f ca="1">WORKDAY(E100,-4,Holiday[Date])</f>
        <v>44313</v>
      </c>
      <c r="G100" s="3">
        <f ca="1">WORKDAY(E100,-2,Holiday[Date])</f>
        <v>44315</v>
      </c>
      <c r="H100" s="9" t="s">
        <v>1337</v>
      </c>
      <c r="K100" s="25"/>
    </row>
    <row r="101" spans="1:11" x14ac:dyDescent="0.25">
      <c r="A101" s="50"/>
      <c r="B101" s="8">
        <v>1853142</v>
      </c>
      <c r="C101" s="1" t="s">
        <v>939</v>
      </c>
      <c r="D101" s="2" t="s">
        <v>235</v>
      </c>
      <c r="E101" s="3">
        <f t="shared" ca="1" si="3"/>
        <v>44319</v>
      </c>
      <c r="F101" s="3">
        <f ca="1">WORKDAY(E101,-4,Holiday[Date])</f>
        <v>44313</v>
      </c>
      <c r="G101" s="3">
        <f ca="1">WORKDAY(E101,-2,Holiday[Date])</f>
        <v>44315</v>
      </c>
      <c r="H101" s="9" t="s">
        <v>1337</v>
      </c>
      <c r="K101" s="25"/>
    </row>
    <row r="102" spans="1:11" x14ac:dyDescent="0.25">
      <c r="A102" s="50"/>
      <c r="B102" s="8">
        <v>1861104</v>
      </c>
      <c r="C102" s="1" t="s">
        <v>818</v>
      </c>
      <c r="D102" s="2" t="s">
        <v>235</v>
      </c>
      <c r="E102" s="3">
        <f t="shared" ca="1" si="3"/>
        <v>44319</v>
      </c>
      <c r="F102" s="3">
        <f ca="1">WORKDAY(E102,-4,Holiday[Date])</f>
        <v>44313</v>
      </c>
      <c r="G102" s="3">
        <f ca="1">WORKDAY(E102,-2,Holiday[Date])</f>
        <v>44315</v>
      </c>
      <c r="H102" s="9" t="s">
        <v>1337</v>
      </c>
      <c r="K102" s="25"/>
    </row>
    <row r="103" spans="1:11" x14ac:dyDescent="0.25">
      <c r="A103" s="50"/>
      <c r="B103" s="8">
        <v>2292149</v>
      </c>
      <c r="C103" s="1" t="s">
        <v>1102</v>
      </c>
      <c r="D103" s="2" t="s">
        <v>235</v>
      </c>
      <c r="E103" s="3">
        <f t="shared" ca="1" si="3"/>
        <v>44319</v>
      </c>
      <c r="F103" s="3">
        <f ca="1">WORKDAY(E103,-4,Holiday[Date])</f>
        <v>44313</v>
      </c>
      <c r="G103" s="3">
        <f ca="1">WORKDAY(E103,-2,Holiday[Date])</f>
        <v>44315</v>
      </c>
      <c r="H103" s="9" t="s">
        <v>1337</v>
      </c>
      <c r="K103" s="25"/>
    </row>
    <row r="104" spans="1:11" x14ac:dyDescent="0.25">
      <c r="A104" s="50"/>
      <c r="B104" s="8">
        <v>2490191</v>
      </c>
      <c r="C104" s="1" t="s">
        <v>1083</v>
      </c>
      <c r="D104" s="2" t="s">
        <v>235</v>
      </c>
      <c r="E104" s="3">
        <f t="shared" ca="1" si="3"/>
        <v>44319</v>
      </c>
      <c r="F104" s="3">
        <f ca="1">WORKDAY(E104,-4,Holiday[Date])</f>
        <v>44313</v>
      </c>
      <c r="G104" s="3">
        <f ca="1">WORKDAY(E104,-2,Holiday[Date])</f>
        <v>44315</v>
      </c>
      <c r="H104" s="9" t="s">
        <v>1337</v>
      </c>
      <c r="K104" s="25"/>
    </row>
    <row r="105" spans="1:11" x14ac:dyDescent="0.25">
      <c r="A105" s="50"/>
      <c r="B105" s="8">
        <v>2490192</v>
      </c>
      <c r="C105" s="1" t="s">
        <v>1084</v>
      </c>
      <c r="D105" s="2" t="s">
        <v>235</v>
      </c>
      <c r="E105" s="3">
        <f t="shared" ca="1" si="3"/>
        <v>44319</v>
      </c>
      <c r="F105" s="3">
        <f ca="1">WORKDAY(E105,-4,Holiday[Date])</f>
        <v>44313</v>
      </c>
      <c r="G105" s="3">
        <f ca="1">WORKDAY(E105,-2,Holiday[Date])</f>
        <v>44315</v>
      </c>
      <c r="H105" s="9" t="s">
        <v>1337</v>
      </c>
      <c r="K105" s="25"/>
    </row>
    <row r="106" spans="1:11" x14ac:dyDescent="0.25">
      <c r="A106" s="50"/>
      <c r="B106" s="40" t="s">
        <v>270</v>
      </c>
      <c r="C106" s="41"/>
      <c r="D106" s="41"/>
      <c r="E106" s="41"/>
      <c r="F106" s="41"/>
      <c r="G106" s="41"/>
      <c r="H106" s="42"/>
      <c r="K106" s="25"/>
    </row>
    <row r="107" spans="1:11" x14ac:dyDescent="0.25">
      <c r="A107" s="50"/>
      <c r="B107" s="8">
        <v>1853099</v>
      </c>
      <c r="C107" s="1" t="s">
        <v>819</v>
      </c>
      <c r="D107" s="2" t="s">
        <v>235</v>
      </c>
      <c r="E107" s="3">
        <f t="shared" ref="E107:E117" ca="1" si="4">FirstBusinessday_Mon</f>
        <v>44319</v>
      </c>
      <c r="F107" s="3">
        <f ca="1">WORKDAY(E107,-4,Holiday[Date])</f>
        <v>44313</v>
      </c>
      <c r="G107" s="3">
        <f ca="1">WORKDAY(E107,-2,Holiday[Date])</f>
        <v>44315</v>
      </c>
      <c r="H107" s="9" t="s">
        <v>1337</v>
      </c>
      <c r="K107" s="25"/>
    </row>
    <row r="108" spans="1:11" x14ac:dyDescent="0.25">
      <c r="A108" s="50"/>
      <c r="B108" s="8">
        <v>1853103</v>
      </c>
      <c r="C108" s="1" t="s">
        <v>820</v>
      </c>
      <c r="D108" s="2" t="s">
        <v>235</v>
      </c>
      <c r="E108" s="3">
        <f t="shared" ca="1" si="4"/>
        <v>44319</v>
      </c>
      <c r="F108" s="3">
        <f ca="1">WORKDAY(E108,-4,Holiday[Date])</f>
        <v>44313</v>
      </c>
      <c r="G108" s="3">
        <f ca="1">WORKDAY(E108,-2,Holiday[Date])</f>
        <v>44315</v>
      </c>
      <c r="H108" s="9" t="s">
        <v>1337</v>
      </c>
      <c r="K108" s="25"/>
    </row>
    <row r="109" spans="1:11" x14ac:dyDescent="0.25">
      <c r="A109" s="50"/>
      <c r="B109" s="8">
        <v>1853111</v>
      </c>
      <c r="C109" s="1" t="s">
        <v>1052</v>
      </c>
      <c r="D109" s="2" t="s">
        <v>235</v>
      </c>
      <c r="E109" s="3">
        <f t="shared" ca="1" si="4"/>
        <v>44319</v>
      </c>
      <c r="F109" s="3">
        <f ca="1">WORKDAY(E109,-4,Holiday[Date])</f>
        <v>44313</v>
      </c>
      <c r="G109" s="3">
        <f ca="1">WORKDAY(E109,-2,Holiday[Date])</f>
        <v>44315</v>
      </c>
      <c r="H109" s="9" t="s">
        <v>1337</v>
      </c>
      <c r="K109" s="25"/>
    </row>
    <row r="110" spans="1:11" x14ac:dyDescent="0.25">
      <c r="A110" s="50"/>
      <c r="B110" s="8">
        <v>1853119</v>
      </c>
      <c r="C110" s="1" t="s">
        <v>1053</v>
      </c>
      <c r="D110" s="2" t="s">
        <v>235</v>
      </c>
      <c r="E110" s="3">
        <f t="shared" ca="1" si="4"/>
        <v>44319</v>
      </c>
      <c r="F110" s="3">
        <f ca="1">WORKDAY(E110,-4,Holiday[Date])</f>
        <v>44313</v>
      </c>
      <c r="G110" s="3">
        <f ca="1">WORKDAY(E110,-2,Holiday[Date])</f>
        <v>44315</v>
      </c>
      <c r="H110" s="9" t="s">
        <v>1337</v>
      </c>
      <c r="K110" s="25"/>
    </row>
    <row r="111" spans="1:11" x14ac:dyDescent="0.25">
      <c r="A111" s="50"/>
      <c r="B111" s="8">
        <v>1934319</v>
      </c>
      <c r="C111" s="1" t="s">
        <v>821</v>
      </c>
      <c r="D111" s="2" t="s">
        <v>235</v>
      </c>
      <c r="E111" s="3">
        <f t="shared" ca="1" si="4"/>
        <v>44319</v>
      </c>
      <c r="F111" s="3">
        <f ca="1">WORKDAY(E111,-4,Holiday[Date])</f>
        <v>44313</v>
      </c>
      <c r="G111" s="3">
        <f ca="1">WORKDAY(E111,-2,Holiday[Date])</f>
        <v>44315</v>
      </c>
      <c r="H111" s="9" t="s">
        <v>1337</v>
      </c>
      <c r="K111" s="25"/>
    </row>
    <row r="112" spans="1:11" x14ac:dyDescent="0.25">
      <c r="A112" s="50"/>
      <c r="B112" s="8">
        <v>1934324</v>
      </c>
      <c r="C112" s="1" t="s">
        <v>822</v>
      </c>
      <c r="D112" s="2" t="s">
        <v>235</v>
      </c>
      <c r="E112" s="3">
        <f t="shared" ca="1" si="4"/>
        <v>44319</v>
      </c>
      <c r="F112" s="3">
        <f ca="1">WORKDAY(E112,-4,Holiday[Date])</f>
        <v>44313</v>
      </c>
      <c r="G112" s="3">
        <f ca="1">WORKDAY(E112,-2,Holiday[Date])</f>
        <v>44315</v>
      </c>
      <c r="H112" s="9" t="s">
        <v>1337</v>
      </c>
      <c r="K112" s="25"/>
    </row>
    <row r="113" spans="1:11" x14ac:dyDescent="0.25">
      <c r="A113" s="50"/>
      <c r="B113" s="8">
        <v>1853120</v>
      </c>
      <c r="C113" s="1" t="s">
        <v>823</v>
      </c>
      <c r="D113" s="2" t="s">
        <v>235</v>
      </c>
      <c r="E113" s="3">
        <f t="shared" ca="1" si="4"/>
        <v>44319</v>
      </c>
      <c r="F113" s="3">
        <f ca="1">WORKDAY(E113,-4,Holiday[Date])</f>
        <v>44313</v>
      </c>
      <c r="G113" s="3">
        <f ca="1">WORKDAY(E113,-2,Holiday[Date])</f>
        <v>44315</v>
      </c>
      <c r="H113" s="9" t="s">
        <v>1337</v>
      </c>
      <c r="K113" s="25"/>
    </row>
    <row r="114" spans="1:11" x14ac:dyDescent="0.25">
      <c r="A114" s="50"/>
      <c r="B114" s="8">
        <v>1853136</v>
      </c>
      <c r="C114" s="1" t="s">
        <v>940</v>
      </c>
      <c r="D114" s="2" t="s">
        <v>235</v>
      </c>
      <c r="E114" s="3">
        <f t="shared" ca="1" si="4"/>
        <v>44319</v>
      </c>
      <c r="F114" s="3">
        <f ca="1">WORKDAY(E114,-4,Holiday[Date])</f>
        <v>44313</v>
      </c>
      <c r="G114" s="3">
        <f ca="1">WORKDAY(E114,-2,Holiday[Date])</f>
        <v>44315</v>
      </c>
      <c r="H114" s="9" t="s">
        <v>1337</v>
      </c>
      <c r="K114" s="25"/>
    </row>
    <row r="115" spans="1:11" x14ac:dyDescent="0.25">
      <c r="A115" s="50"/>
      <c r="B115" s="8">
        <v>1853137</v>
      </c>
      <c r="C115" s="1" t="s">
        <v>1062</v>
      </c>
      <c r="D115" s="2" t="s">
        <v>235</v>
      </c>
      <c r="E115" s="3">
        <f t="shared" ca="1" si="4"/>
        <v>44319</v>
      </c>
      <c r="F115" s="3">
        <f ca="1">WORKDAY(E115,-4,Holiday[Date])</f>
        <v>44313</v>
      </c>
      <c r="G115" s="3">
        <f ca="1">WORKDAY(E115,-2,Holiday[Date])</f>
        <v>44315</v>
      </c>
      <c r="H115" s="9" t="s">
        <v>1337</v>
      </c>
      <c r="K115" s="25"/>
    </row>
    <row r="116" spans="1:11" x14ac:dyDescent="0.25">
      <c r="A116" s="50"/>
      <c r="B116" s="8">
        <v>2292148</v>
      </c>
      <c r="C116" s="1" t="s">
        <v>1103</v>
      </c>
      <c r="D116" s="2" t="s">
        <v>235</v>
      </c>
      <c r="E116" s="3">
        <f t="shared" ca="1" si="4"/>
        <v>44319</v>
      </c>
      <c r="F116" s="3">
        <f ca="1">WORKDAY(E116,-4,Holiday[Date])</f>
        <v>44313</v>
      </c>
      <c r="G116" s="3">
        <f ca="1">WORKDAY(E116,-2,Holiday[Date])</f>
        <v>44315</v>
      </c>
      <c r="H116" s="9" t="s">
        <v>1337</v>
      </c>
      <c r="K116" s="25"/>
    </row>
    <row r="117" spans="1:11" x14ac:dyDescent="0.25">
      <c r="A117" s="50"/>
      <c r="B117" s="8" t="s">
        <v>1082</v>
      </c>
      <c r="C117" s="1" t="s">
        <v>1087</v>
      </c>
      <c r="D117" s="2" t="s">
        <v>235</v>
      </c>
      <c r="E117" s="3">
        <f t="shared" ca="1" si="4"/>
        <v>44319</v>
      </c>
      <c r="F117" s="3">
        <f ca="1">WORKDAY(E117,-4,Holiday[Date])</f>
        <v>44313</v>
      </c>
      <c r="G117" s="3">
        <f ca="1">WORKDAY(E117,-2,Holiday[Date])</f>
        <v>44315</v>
      </c>
      <c r="H117" s="9" t="s">
        <v>1337</v>
      </c>
      <c r="K117" s="25"/>
    </row>
    <row r="118" spans="1:11" x14ac:dyDescent="0.25">
      <c r="A118" s="50"/>
      <c r="B118" s="40" t="s">
        <v>271</v>
      </c>
      <c r="C118" s="41"/>
      <c r="D118" s="41"/>
      <c r="E118" s="41"/>
      <c r="F118" s="41"/>
      <c r="G118" s="41"/>
      <c r="H118" s="42"/>
      <c r="K118" s="25"/>
    </row>
    <row r="119" spans="1:11" x14ac:dyDescent="0.25">
      <c r="A119" s="50"/>
      <c r="B119" s="8">
        <v>1879881</v>
      </c>
      <c r="C119" s="1" t="s">
        <v>824</v>
      </c>
      <c r="D119" s="2" t="s">
        <v>235</v>
      </c>
      <c r="E119" s="3">
        <f t="shared" ca="1" si="2"/>
        <v>44319</v>
      </c>
      <c r="F119" s="3">
        <f ca="1">WORKDAY(E119,-4,Holiday[Date])</f>
        <v>44313</v>
      </c>
      <c r="G119" s="3">
        <f ca="1">WORKDAY(E119,-2,Holiday[Date])</f>
        <v>44315</v>
      </c>
      <c r="H119" s="9" t="s">
        <v>1337</v>
      </c>
      <c r="K119" s="25"/>
    </row>
    <row r="120" spans="1:11" x14ac:dyDescent="0.25">
      <c r="A120" s="50"/>
      <c r="B120" s="8">
        <v>1879903</v>
      </c>
      <c r="C120" s="1" t="s">
        <v>825</v>
      </c>
      <c r="D120" s="2" t="s">
        <v>235</v>
      </c>
      <c r="E120" s="3">
        <f ca="1">FirstBusinessday_Mon</f>
        <v>44319</v>
      </c>
      <c r="F120" s="3">
        <f ca="1">WORKDAY(E120,-4,Holiday[Date])</f>
        <v>44313</v>
      </c>
      <c r="G120" s="3">
        <f ca="1">WORKDAY(E120,-2,Holiday[Date])</f>
        <v>44315</v>
      </c>
      <c r="H120" s="9" t="s">
        <v>1337</v>
      </c>
      <c r="K120" s="25"/>
    </row>
    <row r="121" spans="1:11" x14ac:dyDescent="0.25">
      <c r="A121" s="50"/>
      <c r="B121" s="8">
        <v>1853135</v>
      </c>
      <c r="C121" s="1" t="s">
        <v>1063</v>
      </c>
      <c r="D121" s="2" t="s">
        <v>235</v>
      </c>
      <c r="E121" s="3">
        <f ca="1">FirstBusinessday_Mon</f>
        <v>44319</v>
      </c>
      <c r="F121" s="3">
        <f ca="1">WORKDAY(E121,-4,Holiday[Date])</f>
        <v>44313</v>
      </c>
      <c r="G121" s="3">
        <f ca="1">WORKDAY(E121,-2,Holiday[Date])</f>
        <v>44315</v>
      </c>
      <c r="H121" s="9" t="s">
        <v>1337</v>
      </c>
      <c r="K121" s="25"/>
    </row>
    <row r="122" spans="1:11" x14ac:dyDescent="0.25">
      <c r="A122" s="50"/>
      <c r="B122" s="8">
        <v>1853138</v>
      </c>
      <c r="C122" s="1" t="s">
        <v>941</v>
      </c>
      <c r="D122" s="2" t="s">
        <v>235</v>
      </c>
      <c r="E122" s="3">
        <f ca="1">FirstBusinessday_Mon</f>
        <v>44319</v>
      </c>
      <c r="F122" s="3">
        <f ca="1">WORKDAY(E122,-4,Holiday[Date])</f>
        <v>44313</v>
      </c>
      <c r="G122" s="3">
        <f ca="1">WORKDAY(E122,-2,Holiday[Date])</f>
        <v>44315</v>
      </c>
      <c r="H122" s="9" t="s">
        <v>1337</v>
      </c>
      <c r="K122" s="25"/>
    </row>
    <row r="123" spans="1:11" x14ac:dyDescent="0.25">
      <c r="A123" s="50"/>
      <c r="B123" s="8">
        <v>1853141</v>
      </c>
      <c r="C123" s="1" t="s">
        <v>1064</v>
      </c>
      <c r="D123" s="2" t="s">
        <v>235</v>
      </c>
      <c r="E123" s="3">
        <f ca="1">FirstBusinessday_Mon</f>
        <v>44319</v>
      </c>
      <c r="F123" s="3">
        <f ca="1">WORKDAY(E123,-4,Holiday[Date])</f>
        <v>44313</v>
      </c>
      <c r="G123" s="3">
        <f ca="1">WORKDAY(E123,-2,Holiday[Date])</f>
        <v>44315</v>
      </c>
      <c r="H123" s="9" t="s">
        <v>1337</v>
      </c>
      <c r="K123" s="25"/>
    </row>
    <row r="124" spans="1:11" x14ac:dyDescent="0.25">
      <c r="A124" s="50"/>
      <c r="B124" s="40" t="s">
        <v>272</v>
      </c>
      <c r="C124" s="41"/>
      <c r="D124" s="41"/>
      <c r="E124" s="41"/>
      <c r="F124" s="41"/>
      <c r="G124" s="41"/>
      <c r="H124" s="42"/>
      <c r="K124" s="25"/>
    </row>
    <row r="125" spans="1:11" x14ac:dyDescent="0.25">
      <c r="A125" s="50"/>
      <c r="B125" s="8">
        <v>1576771</v>
      </c>
      <c r="C125" s="1" t="s">
        <v>1054</v>
      </c>
      <c r="D125" s="2" t="s">
        <v>235</v>
      </c>
      <c r="E125" s="3">
        <f ca="1">FirstBusinessday_Mon</f>
        <v>44319</v>
      </c>
      <c r="F125" s="3">
        <f ca="1">WORKDAY(E125,-4,Holiday[Date])</f>
        <v>44313</v>
      </c>
      <c r="G125" s="3">
        <f ca="1">WORKDAY(E125,-2,Holiday[Date])</f>
        <v>44315</v>
      </c>
      <c r="H125" s="9">
        <v>3</v>
      </c>
      <c r="K125" s="25"/>
    </row>
    <row r="126" spans="1:11" x14ac:dyDescent="0.25">
      <c r="A126" s="50"/>
      <c r="B126" s="8" t="s">
        <v>177</v>
      </c>
      <c r="C126" s="1" t="s">
        <v>826</v>
      </c>
      <c r="D126" s="2" t="s">
        <v>235</v>
      </c>
      <c r="E126" s="3">
        <f ca="1">FirstBusinessday_Mon</f>
        <v>44319</v>
      </c>
      <c r="F126" s="3">
        <f ca="1">WORKDAY(E126,-4,Holiday[Date])</f>
        <v>44313</v>
      </c>
      <c r="G126" s="3">
        <f ca="1">WORKDAY(E126,-2,Holiday[Date])</f>
        <v>44315</v>
      </c>
      <c r="H126" s="9">
        <v>3</v>
      </c>
      <c r="K126" s="25"/>
    </row>
    <row r="127" spans="1:11" x14ac:dyDescent="0.25">
      <c r="A127" s="50"/>
      <c r="B127" s="31" t="s">
        <v>273</v>
      </c>
      <c r="C127" s="32"/>
      <c r="D127" s="32"/>
      <c r="E127" s="32"/>
      <c r="F127" s="32"/>
      <c r="G127" s="32"/>
      <c r="H127" s="33"/>
      <c r="K127" s="25"/>
    </row>
    <row r="128" spans="1:11" x14ac:dyDescent="0.25">
      <c r="A128" s="50"/>
      <c r="B128" s="8" t="s">
        <v>221</v>
      </c>
      <c r="C128" s="1" t="s">
        <v>942</v>
      </c>
      <c r="D128" s="2" t="s">
        <v>235</v>
      </c>
      <c r="E128" s="3">
        <f t="shared" ref="E128:E136" ca="1" si="5">FirstBusinessday_Mon</f>
        <v>44319</v>
      </c>
      <c r="F128" s="3">
        <f ca="1">WORKDAY(E128,-4,Holiday[Date])</f>
        <v>44313</v>
      </c>
      <c r="G128" s="3">
        <f ca="1">WORKDAY(E128,-2,Holiday[Date])</f>
        <v>44315</v>
      </c>
      <c r="H128" s="9" t="s">
        <v>1337</v>
      </c>
      <c r="K128" s="25"/>
    </row>
    <row r="129" spans="1:11" x14ac:dyDescent="0.25">
      <c r="A129" s="50"/>
      <c r="B129" s="8">
        <v>1879870</v>
      </c>
      <c r="C129" s="1" t="s">
        <v>1104</v>
      </c>
      <c r="D129" s="2" t="s">
        <v>235</v>
      </c>
      <c r="E129" s="3">
        <f t="shared" ca="1" si="5"/>
        <v>44319</v>
      </c>
      <c r="F129" s="3">
        <f ca="1">WORKDAY(E129,-4,Holiday[Date])</f>
        <v>44313</v>
      </c>
      <c r="G129" s="3">
        <f ca="1">WORKDAY(E129,-2,Holiday[Date])</f>
        <v>44315</v>
      </c>
      <c r="H129" s="9" t="s">
        <v>1337</v>
      </c>
      <c r="K129" s="25"/>
    </row>
    <row r="130" spans="1:11" x14ac:dyDescent="0.25">
      <c r="A130" s="50"/>
      <c r="B130" s="8">
        <v>1879867</v>
      </c>
      <c r="C130" s="1" t="s">
        <v>1105</v>
      </c>
      <c r="D130" s="2" t="s">
        <v>235</v>
      </c>
      <c r="E130" s="3">
        <f t="shared" ca="1" si="5"/>
        <v>44319</v>
      </c>
      <c r="F130" s="3">
        <f ca="1">WORKDAY(E130,-4,Holiday[Date])</f>
        <v>44313</v>
      </c>
      <c r="G130" s="3">
        <f ca="1">WORKDAY(E130,-2,Holiday[Date])</f>
        <v>44315</v>
      </c>
      <c r="H130" s="9" t="s">
        <v>1337</v>
      </c>
      <c r="K130" s="25"/>
    </row>
    <row r="131" spans="1:11" x14ac:dyDescent="0.25">
      <c r="A131" s="50"/>
      <c r="B131" s="8">
        <v>1879873</v>
      </c>
      <c r="C131" s="1" t="s">
        <v>1106</v>
      </c>
      <c r="D131" s="2" t="s">
        <v>235</v>
      </c>
      <c r="E131" s="3">
        <f t="shared" ca="1" si="5"/>
        <v>44319</v>
      </c>
      <c r="F131" s="3">
        <f ca="1">WORKDAY(E131,-4,Holiday[Date])</f>
        <v>44313</v>
      </c>
      <c r="G131" s="3">
        <f ca="1">WORKDAY(E131,-2,Holiday[Date])</f>
        <v>44315</v>
      </c>
      <c r="H131" s="9" t="s">
        <v>1337</v>
      </c>
      <c r="K131" s="25"/>
    </row>
    <row r="132" spans="1:11" x14ac:dyDescent="0.25">
      <c r="A132" s="50"/>
      <c r="B132" s="8">
        <v>1879882</v>
      </c>
      <c r="C132" s="1" t="s">
        <v>1107</v>
      </c>
      <c r="D132" s="2" t="s">
        <v>235</v>
      </c>
      <c r="E132" s="3">
        <f t="shared" ca="1" si="5"/>
        <v>44319</v>
      </c>
      <c r="F132" s="3">
        <f ca="1">WORKDAY(E132,-4,Holiday[Date])</f>
        <v>44313</v>
      </c>
      <c r="G132" s="3">
        <f ca="1">WORKDAY(E132,-2,Holiday[Date])</f>
        <v>44315</v>
      </c>
      <c r="H132" s="9" t="s">
        <v>1337</v>
      </c>
      <c r="K132" s="25"/>
    </row>
    <row r="133" spans="1:11" x14ac:dyDescent="0.25">
      <c r="A133" s="50"/>
      <c r="B133" s="8">
        <v>1879892</v>
      </c>
      <c r="C133" s="1" t="s">
        <v>1108</v>
      </c>
      <c r="D133" s="2" t="s">
        <v>235</v>
      </c>
      <c r="E133" s="3">
        <f t="shared" ca="1" si="5"/>
        <v>44319</v>
      </c>
      <c r="F133" s="3">
        <f ca="1">WORKDAY(E133,-4,Holiday[Date])</f>
        <v>44313</v>
      </c>
      <c r="G133" s="3">
        <f ca="1">WORKDAY(E133,-2,Holiday[Date])</f>
        <v>44315</v>
      </c>
      <c r="H133" s="9" t="s">
        <v>1337</v>
      </c>
      <c r="K133" s="25"/>
    </row>
    <row r="134" spans="1:11" x14ac:dyDescent="0.25">
      <c r="A134" s="50"/>
      <c r="B134" s="8">
        <v>1879902</v>
      </c>
      <c r="C134" s="1" t="s">
        <v>1109</v>
      </c>
      <c r="D134" s="2" t="s">
        <v>235</v>
      </c>
      <c r="E134" s="3">
        <f t="shared" ca="1" si="5"/>
        <v>44319</v>
      </c>
      <c r="F134" s="3">
        <f ca="1">WORKDAY(E134,-4,Holiday[Date])</f>
        <v>44313</v>
      </c>
      <c r="G134" s="3">
        <f ca="1">WORKDAY(E134,-2,Holiday[Date])</f>
        <v>44315</v>
      </c>
      <c r="H134" s="9" t="s">
        <v>1337</v>
      </c>
      <c r="K134" s="25"/>
    </row>
    <row r="135" spans="1:11" x14ac:dyDescent="0.25">
      <c r="A135" s="50"/>
      <c r="B135" s="8">
        <v>1879906</v>
      </c>
      <c r="C135" s="1" t="s">
        <v>1110</v>
      </c>
      <c r="D135" s="2" t="s">
        <v>235</v>
      </c>
      <c r="E135" s="3">
        <f t="shared" ca="1" si="5"/>
        <v>44319</v>
      </c>
      <c r="F135" s="3">
        <f ca="1">WORKDAY(E135,-4,Holiday[Date])</f>
        <v>44313</v>
      </c>
      <c r="G135" s="3">
        <f ca="1">WORKDAY(E135,-2,Holiday[Date])</f>
        <v>44315</v>
      </c>
      <c r="H135" s="9" t="s">
        <v>1337</v>
      </c>
      <c r="K135" s="25"/>
    </row>
    <row r="136" spans="1:11" x14ac:dyDescent="0.25">
      <c r="A136" s="50"/>
      <c r="B136" s="8">
        <v>1934315</v>
      </c>
      <c r="C136" s="1" t="s">
        <v>1111</v>
      </c>
      <c r="D136" s="2" t="s">
        <v>235</v>
      </c>
      <c r="E136" s="3">
        <f t="shared" ca="1" si="5"/>
        <v>44319</v>
      </c>
      <c r="F136" s="3">
        <f ca="1">WORKDAY(E136,-4,Holiday[Date])</f>
        <v>44313</v>
      </c>
      <c r="G136" s="3">
        <f ca="1">WORKDAY(E136,-2,Holiday[Date])</f>
        <v>44315</v>
      </c>
      <c r="H136" s="9" t="s">
        <v>1337</v>
      </c>
      <c r="K136" s="25"/>
    </row>
    <row r="137" spans="1:11" x14ac:dyDescent="0.25">
      <c r="A137" s="50"/>
      <c r="B137" s="40" t="s">
        <v>274</v>
      </c>
      <c r="C137" s="41"/>
      <c r="D137" s="41"/>
      <c r="E137" s="41"/>
      <c r="F137" s="41"/>
      <c r="G137" s="41"/>
      <c r="H137" s="42"/>
      <c r="K137" s="25"/>
    </row>
    <row r="138" spans="1:11" ht="15.75" thickBot="1" x14ac:dyDescent="0.3">
      <c r="A138" s="50"/>
      <c r="B138" s="11">
        <v>1853107</v>
      </c>
      <c r="C138" s="12" t="s">
        <v>827</v>
      </c>
      <c r="D138" s="13" t="s">
        <v>235</v>
      </c>
      <c r="E138" s="14">
        <f ca="1">FirstBusinessday_Mon</f>
        <v>44319</v>
      </c>
      <c r="F138" s="14">
        <f ca="1">WORKDAY(E138,-4,Holiday[Date])</f>
        <v>44313</v>
      </c>
      <c r="G138" s="14">
        <f ca="1">WORKDAY(E138,-2,Holiday[Date])</f>
        <v>44315</v>
      </c>
      <c r="H138" s="9" t="s">
        <v>1337</v>
      </c>
      <c r="K138" s="25"/>
    </row>
    <row r="139" spans="1:11" x14ac:dyDescent="0.25">
      <c r="K139" s="25"/>
    </row>
    <row r="140" spans="1:11" x14ac:dyDescent="0.25">
      <c r="B140" s="50" t="s">
        <v>1081</v>
      </c>
      <c r="K140" s="25"/>
    </row>
    <row r="141" spans="1:11" x14ac:dyDescent="0.25">
      <c r="K141" s="25"/>
    </row>
    <row r="142" spans="1:11" x14ac:dyDescent="0.25">
      <c r="K142" s="25"/>
    </row>
    <row r="143" spans="1:11" x14ac:dyDescent="0.25">
      <c r="K143" s="25"/>
    </row>
    <row r="144" spans="1:11" x14ac:dyDescent="0.25">
      <c r="K144" s="25"/>
    </row>
    <row r="145" spans="11:11" x14ac:dyDescent="0.25">
      <c r="K145" s="25"/>
    </row>
    <row r="146" spans="11:11" x14ac:dyDescent="0.25">
      <c r="K146" s="25"/>
    </row>
    <row r="147" spans="11:11" x14ac:dyDescent="0.25">
      <c r="K147" s="25"/>
    </row>
    <row r="148" spans="11:11" x14ac:dyDescent="0.25">
      <c r="K148" s="25"/>
    </row>
    <row r="149" spans="11:11" x14ac:dyDescent="0.25">
      <c r="K149" s="25"/>
    </row>
    <row r="150" spans="11:11" x14ac:dyDescent="0.25">
      <c r="K150" s="25"/>
    </row>
    <row r="151" spans="11:11" x14ac:dyDescent="0.25">
      <c r="K151" s="25"/>
    </row>
    <row r="152" spans="11:11" x14ac:dyDescent="0.25">
      <c r="K152" s="25"/>
    </row>
    <row r="153" spans="11:11" x14ac:dyDescent="0.25">
      <c r="K153" s="25"/>
    </row>
    <row r="154" spans="11:11" x14ac:dyDescent="0.25">
      <c r="K154" s="25"/>
    </row>
    <row r="155" spans="11:11" x14ac:dyDescent="0.25">
      <c r="K155" s="25"/>
    </row>
    <row r="156" spans="11:11" x14ac:dyDescent="0.25">
      <c r="K156" s="25"/>
    </row>
  </sheetData>
  <mergeCells count="10">
    <mergeCell ref="B124:H124"/>
    <mergeCell ref="B127:H127"/>
    <mergeCell ref="B137:H137"/>
    <mergeCell ref="D5:H5"/>
    <mergeCell ref="B7:H7"/>
    <mergeCell ref="B45:H45"/>
    <mergeCell ref="B63:H63"/>
    <mergeCell ref="B75:H75"/>
    <mergeCell ref="B106:H106"/>
    <mergeCell ref="B118:H118"/>
  </mergeCells>
  <conditionalFormatting sqref="B1:B1048576">
    <cfRule type="duplicateValues" dxfId="4"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411E-C89B-45EB-A939-0BAA6515E4C3}">
  <dimension ref="B2:M273"/>
  <sheetViews>
    <sheetView showGridLines="0" zoomScale="90" zoomScaleNormal="90" workbookViewId="0">
      <pane ySplit="6" topLeftCell="A7" activePane="bottomLeft" state="frozen"/>
      <selection pane="bottomLeft"/>
    </sheetView>
  </sheetViews>
  <sheetFormatPr defaultRowHeight="15" x14ac:dyDescent="0.25"/>
  <cols>
    <col min="2" max="2" width="15.7109375" customWidth="1"/>
    <col min="3" max="3" width="80.7109375" customWidth="1"/>
    <col min="4" max="13" width="10.7109375" customWidth="1"/>
  </cols>
  <sheetData>
    <row r="2" spans="2:13" ht="25.5" x14ac:dyDescent="0.35">
      <c r="B2" s="21" t="s">
        <v>1077</v>
      </c>
    </row>
    <row r="3" spans="2:13" ht="15.75" x14ac:dyDescent="0.25">
      <c r="B3" s="23">
        <f ca="1">CurrentDate</f>
        <v>44312</v>
      </c>
    </row>
    <row r="4" spans="2:13" ht="15.75" thickBot="1" x14ac:dyDescent="0.3"/>
    <row r="5" spans="2:13" ht="18.75" thickBot="1" x14ac:dyDescent="0.3">
      <c r="B5" s="4"/>
      <c r="C5" s="4"/>
      <c r="D5" s="34" t="s">
        <v>233</v>
      </c>
      <c r="E5" s="35"/>
      <c r="F5" s="35"/>
      <c r="G5" s="35"/>
      <c r="H5" s="36"/>
      <c r="I5" s="37" t="s">
        <v>232</v>
      </c>
      <c r="J5" s="38"/>
      <c r="K5" s="38"/>
      <c r="L5" s="38"/>
      <c r="M5" s="39"/>
    </row>
    <row r="6" spans="2:13" ht="32.25" thickBot="1" x14ac:dyDescent="0.3">
      <c r="B6" s="5" t="s">
        <v>0</v>
      </c>
      <c r="C6" s="5" t="s">
        <v>231</v>
      </c>
      <c r="D6" s="6" t="s">
        <v>234</v>
      </c>
      <c r="E6" s="6" t="s">
        <v>238</v>
      </c>
      <c r="F6" s="6" t="s">
        <v>236</v>
      </c>
      <c r="G6" s="6" t="s">
        <v>237</v>
      </c>
      <c r="H6" s="6" t="s">
        <v>239</v>
      </c>
      <c r="I6" s="7" t="s">
        <v>234</v>
      </c>
      <c r="J6" s="6" t="s">
        <v>238</v>
      </c>
      <c r="K6" s="6" t="s">
        <v>236</v>
      </c>
      <c r="L6" s="6" t="s">
        <v>237</v>
      </c>
      <c r="M6" s="6" t="s">
        <v>239</v>
      </c>
    </row>
    <row r="7" spans="2:13" x14ac:dyDescent="0.25">
      <c r="B7" s="44" t="s">
        <v>260</v>
      </c>
      <c r="C7" s="45"/>
      <c r="D7" s="45"/>
      <c r="E7" s="45"/>
      <c r="F7" s="45"/>
      <c r="G7" s="45"/>
      <c r="H7" s="45"/>
      <c r="I7" s="45"/>
      <c r="J7" s="45"/>
      <c r="K7" s="45"/>
      <c r="L7" s="45"/>
      <c r="M7" s="46"/>
    </row>
    <row r="8" spans="2:13" x14ac:dyDescent="0.25">
      <c r="B8" s="8" t="s">
        <v>31</v>
      </c>
      <c r="C8" s="1" t="s">
        <v>943</v>
      </c>
      <c r="D8" s="2" t="s">
        <v>230</v>
      </c>
      <c r="E8" s="3">
        <f t="shared" ref="E8:E71" ca="1" si="0">MondayfollowingThirdFriday_Jun</f>
        <v>44368</v>
      </c>
      <c r="F8" s="3">
        <f ca="1">E8-7</f>
        <v>44361</v>
      </c>
      <c r="G8" s="3">
        <f ca="1">E8-4</f>
        <v>44364</v>
      </c>
      <c r="H8" s="2">
        <v>4</v>
      </c>
      <c r="I8" s="2" t="s">
        <v>228</v>
      </c>
      <c r="J8" s="3">
        <f t="shared" ref="J8:J71" ca="1" si="1">MondayfollowingThirdFriday_MarJunSepDec</f>
        <v>44368</v>
      </c>
      <c r="K8" s="3">
        <f ca="1">J8-7</f>
        <v>44361</v>
      </c>
      <c r="L8" s="3">
        <f ca="1">J8-4</f>
        <v>44364</v>
      </c>
      <c r="M8" s="9">
        <v>4</v>
      </c>
    </row>
    <row r="9" spans="2:13" x14ac:dyDescent="0.25">
      <c r="B9" s="8" t="s">
        <v>32</v>
      </c>
      <c r="C9" s="1" t="s">
        <v>944</v>
      </c>
      <c r="D9" s="2" t="s">
        <v>230</v>
      </c>
      <c r="E9" s="3">
        <f t="shared" ca="1" si="0"/>
        <v>44368</v>
      </c>
      <c r="F9" s="3">
        <f t="shared" ref="F9:F169" ca="1" si="2">E9-7</f>
        <v>44361</v>
      </c>
      <c r="G9" s="3">
        <f t="shared" ref="G9:G52" ca="1" si="3">E9-4</f>
        <v>44364</v>
      </c>
      <c r="H9" s="2">
        <v>4</v>
      </c>
      <c r="I9" s="2" t="s">
        <v>228</v>
      </c>
      <c r="J9" s="3">
        <f t="shared" ca="1" si="1"/>
        <v>44368</v>
      </c>
      <c r="K9" s="3">
        <f t="shared" ref="K9:K169" ca="1" si="4">J9-7</f>
        <v>44361</v>
      </c>
      <c r="L9" s="3">
        <f t="shared" ref="L9:L52" ca="1" si="5">J9-4</f>
        <v>44364</v>
      </c>
      <c r="M9" s="9">
        <v>4</v>
      </c>
    </row>
    <row r="10" spans="2:13" x14ac:dyDescent="0.25">
      <c r="B10" s="8" t="s">
        <v>33</v>
      </c>
      <c r="C10" s="1" t="s">
        <v>945</v>
      </c>
      <c r="D10" s="2" t="s">
        <v>230</v>
      </c>
      <c r="E10" s="3">
        <f t="shared" ca="1" si="0"/>
        <v>44368</v>
      </c>
      <c r="F10" s="3">
        <f t="shared" ca="1" si="2"/>
        <v>44361</v>
      </c>
      <c r="G10" s="3">
        <f t="shared" ca="1" si="3"/>
        <v>44364</v>
      </c>
      <c r="H10" s="2">
        <v>4</v>
      </c>
      <c r="I10" s="2" t="s">
        <v>228</v>
      </c>
      <c r="J10" s="3">
        <f t="shared" ca="1" si="1"/>
        <v>44368</v>
      </c>
      <c r="K10" s="3">
        <f t="shared" ca="1" si="4"/>
        <v>44361</v>
      </c>
      <c r="L10" s="3">
        <f t="shared" ca="1" si="5"/>
        <v>44364</v>
      </c>
      <c r="M10" s="9">
        <v>4</v>
      </c>
    </row>
    <row r="11" spans="2:13" x14ac:dyDescent="0.25">
      <c r="B11" s="8" t="s">
        <v>34</v>
      </c>
      <c r="C11" s="1" t="s">
        <v>946</v>
      </c>
      <c r="D11" s="2" t="s">
        <v>230</v>
      </c>
      <c r="E11" s="3">
        <f t="shared" ca="1" si="0"/>
        <v>44368</v>
      </c>
      <c r="F11" s="3">
        <f t="shared" ca="1" si="2"/>
        <v>44361</v>
      </c>
      <c r="G11" s="3">
        <f t="shared" ca="1" si="3"/>
        <v>44364</v>
      </c>
      <c r="H11" s="2">
        <v>4</v>
      </c>
      <c r="I11" s="2" t="s">
        <v>228</v>
      </c>
      <c r="J11" s="3">
        <f t="shared" ca="1" si="1"/>
        <v>44368</v>
      </c>
      <c r="K11" s="3">
        <f t="shared" ca="1" si="4"/>
        <v>44361</v>
      </c>
      <c r="L11" s="3">
        <f t="shared" ca="1" si="5"/>
        <v>44364</v>
      </c>
      <c r="M11" s="9">
        <v>4</v>
      </c>
    </row>
    <row r="12" spans="2:13" x14ac:dyDescent="0.25">
      <c r="B12" s="8" t="s">
        <v>35</v>
      </c>
      <c r="C12" s="1" t="s">
        <v>947</v>
      </c>
      <c r="D12" s="2" t="s">
        <v>230</v>
      </c>
      <c r="E12" s="3">
        <f t="shared" ca="1" si="0"/>
        <v>44368</v>
      </c>
      <c r="F12" s="3">
        <f t="shared" ca="1" si="2"/>
        <v>44361</v>
      </c>
      <c r="G12" s="3">
        <f t="shared" ca="1" si="3"/>
        <v>44364</v>
      </c>
      <c r="H12" s="2">
        <v>4</v>
      </c>
      <c r="I12" s="2" t="s">
        <v>228</v>
      </c>
      <c r="J12" s="3">
        <f t="shared" ca="1" si="1"/>
        <v>44368</v>
      </c>
      <c r="K12" s="3">
        <f t="shared" ca="1" si="4"/>
        <v>44361</v>
      </c>
      <c r="L12" s="3">
        <f t="shared" ca="1" si="5"/>
        <v>44364</v>
      </c>
      <c r="M12" s="9">
        <v>4</v>
      </c>
    </row>
    <row r="13" spans="2:13" x14ac:dyDescent="0.25">
      <c r="B13" s="8" t="s">
        <v>36</v>
      </c>
      <c r="C13" s="1" t="s">
        <v>948</v>
      </c>
      <c r="D13" s="2" t="s">
        <v>230</v>
      </c>
      <c r="E13" s="3">
        <f t="shared" ca="1" si="0"/>
        <v>44368</v>
      </c>
      <c r="F13" s="3">
        <f t="shared" ca="1" si="2"/>
        <v>44361</v>
      </c>
      <c r="G13" s="3">
        <f t="shared" ca="1" si="3"/>
        <v>44364</v>
      </c>
      <c r="H13" s="2">
        <v>4</v>
      </c>
      <c r="I13" s="2" t="s">
        <v>228</v>
      </c>
      <c r="J13" s="3">
        <f t="shared" ca="1" si="1"/>
        <v>44368</v>
      </c>
      <c r="K13" s="3">
        <f t="shared" ca="1" si="4"/>
        <v>44361</v>
      </c>
      <c r="L13" s="3">
        <f t="shared" ca="1" si="5"/>
        <v>44364</v>
      </c>
      <c r="M13" s="9">
        <v>4</v>
      </c>
    </row>
    <row r="14" spans="2:13" x14ac:dyDescent="0.25">
      <c r="B14" s="8" t="s">
        <v>37</v>
      </c>
      <c r="C14" s="1" t="s">
        <v>949</v>
      </c>
      <c r="D14" s="2" t="s">
        <v>230</v>
      </c>
      <c r="E14" s="3">
        <f t="shared" ca="1" si="0"/>
        <v>44368</v>
      </c>
      <c r="F14" s="3">
        <f t="shared" ca="1" si="2"/>
        <v>44361</v>
      </c>
      <c r="G14" s="3">
        <f t="shared" ca="1" si="3"/>
        <v>44364</v>
      </c>
      <c r="H14" s="2">
        <v>4</v>
      </c>
      <c r="I14" s="2" t="s">
        <v>228</v>
      </c>
      <c r="J14" s="3">
        <f t="shared" ca="1" si="1"/>
        <v>44368</v>
      </c>
      <c r="K14" s="3">
        <f t="shared" ca="1" si="4"/>
        <v>44361</v>
      </c>
      <c r="L14" s="3">
        <f t="shared" ca="1" si="5"/>
        <v>44364</v>
      </c>
      <c r="M14" s="9">
        <v>4</v>
      </c>
    </row>
    <row r="15" spans="2:13" x14ac:dyDescent="0.25">
      <c r="B15" s="8" t="s">
        <v>38</v>
      </c>
      <c r="C15" s="1" t="s">
        <v>950</v>
      </c>
      <c r="D15" s="2" t="s">
        <v>230</v>
      </c>
      <c r="E15" s="3">
        <f t="shared" ca="1" si="0"/>
        <v>44368</v>
      </c>
      <c r="F15" s="3">
        <f t="shared" ca="1" si="2"/>
        <v>44361</v>
      </c>
      <c r="G15" s="3">
        <f t="shared" ca="1" si="3"/>
        <v>44364</v>
      </c>
      <c r="H15" s="2">
        <v>4</v>
      </c>
      <c r="I15" s="2" t="s">
        <v>228</v>
      </c>
      <c r="J15" s="3">
        <f t="shared" ca="1" si="1"/>
        <v>44368</v>
      </c>
      <c r="K15" s="3">
        <f t="shared" ca="1" si="4"/>
        <v>44361</v>
      </c>
      <c r="L15" s="3">
        <f t="shared" ca="1" si="5"/>
        <v>44364</v>
      </c>
      <c r="M15" s="9">
        <v>4</v>
      </c>
    </row>
    <row r="16" spans="2:13" x14ac:dyDescent="0.25">
      <c r="B16" s="8" t="s">
        <v>39</v>
      </c>
      <c r="C16" s="1" t="s">
        <v>951</v>
      </c>
      <c r="D16" s="2" t="s">
        <v>230</v>
      </c>
      <c r="E16" s="3">
        <f t="shared" ca="1" si="0"/>
        <v>44368</v>
      </c>
      <c r="F16" s="3">
        <f t="shared" ca="1" si="2"/>
        <v>44361</v>
      </c>
      <c r="G16" s="3">
        <f t="shared" ca="1" si="3"/>
        <v>44364</v>
      </c>
      <c r="H16" s="2">
        <v>4</v>
      </c>
      <c r="I16" s="2" t="s">
        <v>228</v>
      </c>
      <c r="J16" s="3">
        <f t="shared" ca="1" si="1"/>
        <v>44368</v>
      </c>
      <c r="K16" s="3">
        <f t="shared" ca="1" si="4"/>
        <v>44361</v>
      </c>
      <c r="L16" s="3">
        <f t="shared" ca="1" si="5"/>
        <v>44364</v>
      </c>
      <c r="M16" s="9">
        <v>4</v>
      </c>
    </row>
    <row r="17" spans="2:13" x14ac:dyDescent="0.25">
      <c r="B17" s="8" t="s">
        <v>40</v>
      </c>
      <c r="C17" s="1" t="s">
        <v>952</v>
      </c>
      <c r="D17" s="2" t="s">
        <v>230</v>
      </c>
      <c r="E17" s="3">
        <f t="shared" ca="1" si="0"/>
        <v>44368</v>
      </c>
      <c r="F17" s="3">
        <f t="shared" ca="1" si="2"/>
        <v>44361</v>
      </c>
      <c r="G17" s="3">
        <f t="shared" ca="1" si="3"/>
        <v>44364</v>
      </c>
      <c r="H17" s="2">
        <v>4</v>
      </c>
      <c r="I17" s="2" t="s">
        <v>228</v>
      </c>
      <c r="J17" s="3">
        <f t="shared" ca="1" si="1"/>
        <v>44368</v>
      </c>
      <c r="K17" s="3">
        <f t="shared" ca="1" si="4"/>
        <v>44361</v>
      </c>
      <c r="L17" s="3">
        <f t="shared" ca="1" si="5"/>
        <v>44364</v>
      </c>
      <c r="M17" s="9">
        <v>4</v>
      </c>
    </row>
    <row r="18" spans="2:13" x14ac:dyDescent="0.25">
      <c r="B18" s="8" t="s">
        <v>41</v>
      </c>
      <c r="C18" s="1" t="s">
        <v>953</v>
      </c>
      <c r="D18" s="2" t="s">
        <v>230</v>
      </c>
      <c r="E18" s="3">
        <f t="shared" ca="1" si="0"/>
        <v>44368</v>
      </c>
      <c r="F18" s="3">
        <f t="shared" ca="1" si="2"/>
        <v>44361</v>
      </c>
      <c r="G18" s="3">
        <f t="shared" ca="1" si="3"/>
        <v>44364</v>
      </c>
      <c r="H18" s="2">
        <v>4</v>
      </c>
      <c r="I18" s="2" t="s">
        <v>228</v>
      </c>
      <c r="J18" s="3">
        <f t="shared" ca="1" si="1"/>
        <v>44368</v>
      </c>
      <c r="K18" s="3">
        <f t="shared" ca="1" si="4"/>
        <v>44361</v>
      </c>
      <c r="L18" s="3">
        <f t="shared" ca="1" si="5"/>
        <v>44364</v>
      </c>
      <c r="M18" s="9">
        <v>4</v>
      </c>
    </row>
    <row r="19" spans="2:13" x14ac:dyDescent="0.25">
      <c r="B19" s="8" t="s">
        <v>42</v>
      </c>
      <c r="C19" s="1" t="s">
        <v>954</v>
      </c>
      <c r="D19" s="2" t="s">
        <v>230</v>
      </c>
      <c r="E19" s="3">
        <f t="shared" ca="1" si="0"/>
        <v>44368</v>
      </c>
      <c r="F19" s="3">
        <f t="shared" ca="1" si="2"/>
        <v>44361</v>
      </c>
      <c r="G19" s="3">
        <f t="shared" ca="1" si="3"/>
        <v>44364</v>
      </c>
      <c r="H19" s="2">
        <v>4</v>
      </c>
      <c r="I19" s="2" t="s">
        <v>228</v>
      </c>
      <c r="J19" s="3">
        <f t="shared" ca="1" si="1"/>
        <v>44368</v>
      </c>
      <c r="K19" s="3">
        <f t="shared" ca="1" si="4"/>
        <v>44361</v>
      </c>
      <c r="L19" s="3">
        <f t="shared" ca="1" si="5"/>
        <v>44364</v>
      </c>
      <c r="M19" s="9">
        <v>4</v>
      </c>
    </row>
    <row r="20" spans="2:13" x14ac:dyDescent="0.25">
      <c r="B20" s="8" t="s">
        <v>67</v>
      </c>
      <c r="C20" s="1" t="s">
        <v>955</v>
      </c>
      <c r="D20" s="2" t="s">
        <v>230</v>
      </c>
      <c r="E20" s="3">
        <f t="shared" ca="1" si="0"/>
        <v>44368</v>
      </c>
      <c r="F20" s="3">
        <f t="shared" ca="1" si="2"/>
        <v>44361</v>
      </c>
      <c r="G20" s="3">
        <f t="shared" ca="1" si="3"/>
        <v>44364</v>
      </c>
      <c r="H20" s="2">
        <v>4</v>
      </c>
      <c r="I20" s="2" t="s">
        <v>228</v>
      </c>
      <c r="J20" s="3">
        <f t="shared" ca="1" si="1"/>
        <v>44368</v>
      </c>
      <c r="K20" s="3">
        <f t="shared" ca="1" si="4"/>
        <v>44361</v>
      </c>
      <c r="L20" s="3">
        <f t="shared" ca="1" si="5"/>
        <v>44364</v>
      </c>
      <c r="M20" s="9">
        <v>4</v>
      </c>
    </row>
    <row r="21" spans="2:13" x14ac:dyDescent="0.25">
      <c r="B21" s="8">
        <v>2138971</v>
      </c>
      <c r="C21" s="1" t="s">
        <v>956</v>
      </c>
      <c r="D21" s="2" t="s">
        <v>230</v>
      </c>
      <c r="E21" s="3">
        <f t="shared" ca="1" si="0"/>
        <v>44368</v>
      </c>
      <c r="F21" s="3">
        <f t="shared" ca="1" si="2"/>
        <v>44361</v>
      </c>
      <c r="G21" s="3">
        <f t="shared" ref="G21" ca="1" si="6">E21-4</f>
        <v>44364</v>
      </c>
      <c r="H21" s="2">
        <v>4</v>
      </c>
      <c r="I21" s="2" t="s">
        <v>228</v>
      </c>
      <c r="J21" s="3">
        <f t="shared" ca="1" si="1"/>
        <v>44368</v>
      </c>
      <c r="K21" s="3">
        <f t="shared" ca="1" si="4"/>
        <v>44361</v>
      </c>
      <c r="L21" s="3">
        <f t="shared" ref="L21" ca="1" si="7">J21-4</f>
        <v>44364</v>
      </c>
      <c r="M21" s="9">
        <v>4</v>
      </c>
    </row>
    <row r="22" spans="2:13" x14ac:dyDescent="0.25">
      <c r="B22" s="8" t="s">
        <v>45</v>
      </c>
      <c r="C22" s="1" t="s">
        <v>957</v>
      </c>
      <c r="D22" s="2" t="s">
        <v>230</v>
      </c>
      <c r="E22" s="3">
        <f t="shared" ca="1" si="0"/>
        <v>44368</v>
      </c>
      <c r="F22" s="3">
        <f t="shared" ca="1" si="2"/>
        <v>44361</v>
      </c>
      <c r="G22" s="3">
        <f t="shared" ca="1" si="3"/>
        <v>44364</v>
      </c>
      <c r="H22" s="2">
        <v>4</v>
      </c>
      <c r="I22" s="2" t="s">
        <v>228</v>
      </c>
      <c r="J22" s="3">
        <f t="shared" ca="1" si="1"/>
        <v>44368</v>
      </c>
      <c r="K22" s="3">
        <f t="shared" ca="1" si="4"/>
        <v>44361</v>
      </c>
      <c r="L22" s="3">
        <f t="shared" ca="1" si="5"/>
        <v>44364</v>
      </c>
      <c r="M22" s="9">
        <v>4</v>
      </c>
    </row>
    <row r="23" spans="2:13" x14ac:dyDescent="0.25">
      <c r="B23" s="8" t="s">
        <v>7</v>
      </c>
      <c r="C23" s="1" t="s">
        <v>958</v>
      </c>
      <c r="D23" s="2" t="s">
        <v>230</v>
      </c>
      <c r="E23" s="3">
        <f t="shared" ca="1" si="0"/>
        <v>44368</v>
      </c>
      <c r="F23" s="3">
        <f t="shared" ca="1" si="2"/>
        <v>44361</v>
      </c>
      <c r="G23" s="3">
        <f t="shared" ca="1" si="3"/>
        <v>44364</v>
      </c>
      <c r="H23" s="2">
        <v>4</v>
      </c>
      <c r="I23" s="2" t="s">
        <v>228</v>
      </c>
      <c r="J23" s="3">
        <f t="shared" ca="1" si="1"/>
        <v>44368</v>
      </c>
      <c r="K23" s="3">
        <f t="shared" ca="1" si="4"/>
        <v>44361</v>
      </c>
      <c r="L23" s="3">
        <f t="shared" ca="1" si="5"/>
        <v>44364</v>
      </c>
      <c r="M23" s="9">
        <v>4</v>
      </c>
    </row>
    <row r="24" spans="2:13" x14ac:dyDescent="0.25">
      <c r="B24" s="8" t="s">
        <v>8</v>
      </c>
      <c r="C24" s="1" t="s">
        <v>959</v>
      </c>
      <c r="D24" s="2" t="s">
        <v>230</v>
      </c>
      <c r="E24" s="3">
        <f t="shared" ca="1" si="0"/>
        <v>44368</v>
      </c>
      <c r="F24" s="3">
        <f t="shared" ca="1" si="2"/>
        <v>44361</v>
      </c>
      <c r="G24" s="3">
        <f t="shared" ca="1" si="3"/>
        <v>44364</v>
      </c>
      <c r="H24" s="2">
        <v>4</v>
      </c>
      <c r="I24" s="2" t="s">
        <v>228</v>
      </c>
      <c r="J24" s="3">
        <f t="shared" ca="1" si="1"/>
        <v>44368</v>
      </c>
      <c r="K24" s="3">
        <f t="shared" ca="1" si="4"/>
        <v>44361</v>
      </c>
      <c r="L24" s="3">
        <f t="shared" ca="1" si="5"/>
        <v>44364</v>
      </c>
      <c r="M24" s="9">
        <v>4</v>
      </c>
    </row>
    <row r="25" spans="2:13" x14ac:dyDescent="0.25">
      <c r="B25" s="8" t="s">
        <v>9</v>
      </c>
      <c r="C25" s="1" t="s">
        <v>960</v>
      </c>
      <c r="D25" s="2" t="s">
        <v>230</v>
      </c>
      <c r="E25" s="3">
        <f t="shared" ca="1" si="0"/>
        <v>44368</v>
      </c>
      <c r="F25" s="3">
        <f t="shared" ca="1" si="2"/>
        <v>44361</v>
      </c>
      <c r="G25" s="3">
        <f t="shared" ca="1" si="3"/>
        <v>44364</v>
      </c>
      <c r="H25" s="2">
        <v>4</v>
      </c>
      <c r="I25" s="2" t="s">
        <v>228</v>
      </c>
      <c r="J25" s="3">
        <f t="shared" ca="1" si="1"/>
        <v>44368</v>
      </c>
      <c r="K25" s="3">
        <f t="shared" ca="1" si="4"/>
        <v>44361</v>
      </c>
      <c r="L25" s="3">
        <f t="shared" ca="1" si="5"/>
        <v>44364</v>
      </c>
      <c r="M25" s="9">
        <v>4</v>
      </c>
    </row>
    <row r="26" spans="2:13" x14ac:dyDescent="0.25">
      <c r="B26" s="8" t="s">
        <v>10</v>
      </c>
      <c r="C26" s="1" t="s">
        <v>961</v>
      </c>
      <c r="D26" s="2" t="s">
        <v>230</v>
      </c>
      <c r="E26" s="3">
        <f t="shared" ca="1" si="0"/>
        <v>44368</v>
      </c>
      <c r="F26" s="3">
        <f t="shared" ca="1" si="2"/>
        <v>44361</v>
      </c>
      <c r="G26" s="3">
        <f t="shared" ca="1" si="3"/>
        <v>44364</v>
      </c>
      <c r="H26" s="2">
        <v>4</v>
      </c>
      <c r="I26" s="2" t="s">
        <v>228</v>
      </c>
      <c r="J26" s="3">
        <f t="shared" ca="1" si="1"/>
        <v>44368</v>
      </c>
      <c r="K26" s="3">
        <f t="shared" ca="1" si="4"/>
        <v>44361</v>
      </c>
      <c r="L26" s="3">
        <f t="shared" ca="1" si="5"/>
        <v>44364</v>
      </c>
      <c r="M26" s="9">
        <v>4</v>
      </c>
    </row>
    <row r="27" spans="2:13" x14ac:dyDescent="0.25">
      <c r="B27" s="8" t="s">
        <v>11</v>
      </c>
      <c r="C27" s="1" t="s">
        <v>962</v>
      </c>
      <c r="D27" s="2" t="s">
        <v>230</v>
      </c>
      <c r="E27" s="3">
        <f t="shared" ca="1" si="0"/>
        <v>44368</v>
      </c>
      <c r="F27" s="3">
        <f t="shared" ca="1" si="2"/>
        <v>44361</v>
      </c>
      <c r="G27" s="3">
        <f t="shared" ca="1" si="3"/>
        <v>44364</v>
      </c>
      <c r="H27" s="2">
        <v>4</v>
      </c>
      <c r="I27" s="2" t="s">
        <v>228</v>
      </c>
      <c r="J27" s="3">
        <f t="shared" ca="1" si="1"/>
        <v>44368</v>
      </c>
      <c r="K27" s="3">
        <f t="shared" ca="1" si="4"/>
        <v>44361</v>
      </c>
      <c r="L27" s="3">
        <f t="shared" ca="1" si="5"/>
        <v>44364</v>
      </c>
      <c r="M27" s="9">
        <v>4</v>
      </c>
    </row>
    <row r="28" spans="2:13" x14ac:dyDescent="0.25">
      <c r="B28" s="8" t="s">
        <v>12</v>
      </c>
      <c r="C28" s="1" t="s">
        <v>963</v>
      </c>
      <c r="D28" s="2" t="s">
        <v>230</v>
      </c>
      <c r="E28" s="3">
        <f t="shared" ca="1" si="0"/>
        <v>44368</v>
      </c>
      <c r="F28" s="3">
        <f t="shared" ca="1" si="2"/>
        <v>44361</v>
      </c>
      <c r="G28" s="3">
        <f t="shared" ca="1" si="3"/>
        <v>44364</v>
      </c>
      <c r="H28" s="2">
        <v>4</v>
      </c>
      <c r="I28" s="2" t="s">
        <v>228</v>
      </c>
      <c r="J28" s="3">
        <f t="shared" ca="1" si="1"/>
        <v>44368</v>
      </c>
      <c r="K28" s="3">
        <f t="shared" ca="1" si="4"/>
        <v>44361</v>
      </c>
      <c r="L28" s="3">
        <f t="shared" ca="1" si="5"/>
        <v>44364</v>
      </c>
      <c r="M28" s="9">
        <v>4</v>
      </c>
    </row>
    <row r="29" spans="2:13" x14ac:dyDescent="0.25">
      <c r="B29" s="8" t="s">
        <v>13</v>
      </c>
      <c r="C29" s="1" t="s">
        <v>964</v>
      </c>
      <c r="D29" s="2" t="s">
        <v>230</v>
      </c>
      <c r="E29" s="3">
        <f t="shared" ca="1" si="0"/>
        <v>44368</v>
      </c>
      <c r="F29" s="3">
        <f t="shared" ca="1" si="2"/>
        <v>44361</v>
      </c>
      <c r="G29" s="3">
        <f t="shared" ca="1" si="3"/>
        <v>44364</v>
      </c>
      <c r="H29" s="2">
        <v>4</v>
      </c>
      <c r="I29" s="2" t="s">
        <v>228</v>
      </c>
      <c r="J29" s="3">
        <f t="shared" ca="1" si="1"/>
        <v>44368</v>
      </c>
      <c r="K29" s="3">
        <f t="shared" ca="1" si="4"/>
        <v>44361</v>
      </c>
      <c r="L29" s="3">
        <f t="shared" ca="1" si="5"/>
        <v>44364</v>
      </c>
      <c r="M29" s="9">
        <v>4</v>
      </c>
    </row>
    <row r="30" spans="2:13" x14ac:dyDescent="0.25">
      <c r="B30" s="8" t="s">
        <v>14</v>
      </c>
      <c r="C30" s="1" t="s">
        <v>965</v>
      </c>
      <c r="D30" s="2" t="s">
        <v>230</v>
      </c>
      <c r="E30" s="3">
        <f t="shared" ca="1" si="0"/>
        <v>44368</v>
      </c>
      <c r="F30" s="3">
        <f t="shared" ca="1" si="2"/>
        <v>44361</v>
      </c>
      <c r="G30" s="3">
        <f t="shared" ca="1" si="3"/>
        <v>44364</v>
      </c>
      <c r="H30" s="2">
        <v>4</v>
      </c>
      <c r="I30" s="2" t="s">
        <v>228</v>
      </c>
      <c r="J30" s="3">
        <f t="shared" ca="1" si="1"/>
        <v>44368</v>
      </c>
      <c r="K30" s="3">
        <f t="shared" ca="1" si="4"/>
        <v>44361</v>
      </c>
      <c r="L30" s="3">
        <f t="shared" ca="1" si="5"/>
        <v>44364</v>
      </c>
      <c r="M30" s="9">
        <v>4</v>
      </c>
    </row>
    <row r="31" spans="2:13" x14ac:dyDescent="0.25">
      <c r="B31" s="8" t="s">
        <v>15</v>
      </c>
      <c r="C31" s="1" t="s">
        <v>966</v>
      </c>
      <c r="D31" s="2" t="s">
        <v>230</v>
      </c>
      <c r="E31" s="3">
        <f t="shared" ca="1" si="0"/>
        <v>44368</v>
      </c>
      <c r="F31" s="3">
        <f t="shared" ca="1" si="2"/>
        <v>44361</v>
      </c>
      <c r="G31" s="3">
        <f t="shared" ca="1" si="3"/>
        <v>44364</v>
      </c>
      <c r="H31" s="2">
        <v>4</v>
      </c>
      <c r="I31" s="2" t="s">
        <v>228</v>
      </c>
      <c r="J31" s="3">
        <f t="shared" ca="1" si="1"/>
        <v>44368</v>
      </c>
      <c r="K31" s="3">
        <f t="shared" ca="1" si="4"/>
        <v>44361</v>
      </c>
      <c r="L31" s="3">
        <f t="shared" ca="1" si="5"/>
        <v>44364</v>
      </c>
      <c r="M31" s="9">
        <v>4</v>
      </c>
    </row>
    <row r="32" spans="2:13" x14ac:dyDescent="0.25">
      <c r="B32" s="8" t="s">
        <v>16</v>
      </c>
      <c r="C32" s="1" t="s">
        <v>967</v>
      </c>
      <c r="D32" s="2" t="s">
        <v>230</v>
      </c>
      <c r="E32" s="3">
        <f t="shared" ca="1" si="0"/>
        <v>44368</v>
      </c>
      <c r="F32" s="3">
        <f t="shared" ca="1" si="2"/>
        <v>44361</v>
      </c>
      <c r="G32" s="3">
        <f t="shared" ca="1" si="3"/>
        <v>44364</v>
      </c>
      <c r="H32" s="2">
        <v>4</v>
      </c>
      <c r="I32" s="2" t="s">
        <v>228</v>
      </c>
      <c r="J32" s="3">
        <f t="shared" ca="1" si="1"/>
        <v>44368</v>
      </c>
      <c r="K32" s="3">
        <f t="shared" ca="1" si="4"/>
        <v>44361</v>
      </c>
      <c r="L32" s="3">
        <f t="shared" ca="1" si="5"/>
        <v>44364</v>
      </c>
      <c r="M32" s="9">
        <v>4</v>
      </c>
    </row>
    <row r="33" spans="2:13" x14ac:dyDescent="0.25">
      <c r="B33" s="8" t="s">
        <v>17</v>
      </c>
      <c r="C33" s="1" t="s">
        <v>968</v>
      </c>
      <c r="D33" s="2" t="s">
        <v>230</v>
      </c>
      <c r="E33" s="3">
        <f t="shared" ca="1" si="0"/>
        <v>44368</v>
      </c>
      <c r="F33" s="3">
        <f t="shared" ca="1" si="2"/>
        <v>44361</v>
      </c>
      <c r="G33" s="3">
        <f t="shared" ca="1" si="3"/>
        <v>44364</v>
      </c>
      <c r="H33" s="2">
        <v>4</v>
      </c>
      <c r="I33" s="2" t="s">
        <v>228</v>
      </c>
      <c r="J33" s="3">
        <f t="shared" ca="1" si="1"/>
        <v>44368</v>
      </c>
      <c r="K33" s="3">
        <f t="shared" ca="1" si="4"/>
        <v>44361</v>
      </c>
      <c r="L33" s="3">
        <f t="shared" ca="1" si="5"/>
        <v>44364</v>
      </c>
      <c r="M33" s="9">
        <v>4</v>
      </c>
    </row>
    <row r="34" spans="2:13" x14ac:dyDescent="0.25">
      <c r="B34" s="8" t="s">
        <v>18</v>
      </c>
      <c r="C34" s="1" t="s">
        <v>969</v>
      </c>
      <c r="D34" s="2" t="s">
        <v>230</v>
      </c>
      <c r="E34" s="3">
        <f t="shared" ca="1" si="0"/>
        <v>44368</v>
      </c>
      <c r="F34" s="3">
        <f t="shared" ca="1" si="2"/>
        <v>44361</v>
      </c>
      <c r="G34" s="3">
        <f t="shared" ca="1" si="3"/>
        <v>44364</v>
      </c>
      <c r="H34" s="2">
        <v>4</v>
      </c>
      <c r="I34" s="2" t="s">
        <v>228</v>
      </c>
      <c r="J34" s="3">
        <f t="shared" ca="1" si="1"/>
        <v>44368</v>
      </c>
      <c r="K34" s="3">
        <f t="shared" ca="1" si="4"/>
        <v>44361</v>
      </c>
      <c r="L34" s="3">
        <f t="shared" ca="1" si="5"/>
        <v>44364</v>
      </c>
      <c r="M34" s="9">
        <v>4</v>
      </c>
    </row>
    <row r="35" spans="2:13" x14ac:dyDescent="0.25">
      <c r="B35" s="8" t="s">
        <v>68</v>
      </c>
      <c r="C35" s="1" t="s">
        <v>970</v>
      </c>
      <c r="D35" s="2" t="s">
        <v>230</v>
      </c>
      <c r="E35" s="3">
        <f t="shared" ca="1" si="0"/>
        <v>44368</v>
      </c>
      <c r="F35" s="3">
        <f t="shared" ca="1" si="2"/>
        <v>44361</v>
      </c>
      <c r="G35" s="3">
        <f t="shared" ca="1" si="3"/>
        <v>44364</v>
      </c>
      <c r="H35" s="2">
        <v>4</v>
      </c>
      <c r="I35" s="2" t="s">
        <v>228</v>
      </c>
      <c r="J35" s="3">
        <f t="shared" ca="1" si="1"/>
        <v>44368</v>
      </c>
      <c r="K35" s="3">
        <f t="shared" ca="1" si="4"/>
        <v>44361</v>
      </c>
      <c r="L35" s="3">
        <f t="shared" ca="1" si="5"/>
        <v>44364</v>
      </c>
      <c r="M35" s="9">
        <v>4</v>
      </c>
    </row>
    <row r="36" spans="2:13" x14ac:dyDescent="0.25">
      <c r="B36" s="8">
        <v>2138973</v>
      </c>
      <c r="C36" s="1" t="s">
        <v>971</v>
      </c>
      <c r="D36" s="2" t="s">
        <v>230</v>
      </c>
      <c r="E36" s="3">
        <f t="shared" ca="1" si="0"/>
        <v>44368</v>
      </c>
      <c r="F36" s="3">
        <f t="shared" ca="1" si="2"/>
        <v>44361</v>
      </c>
      <c r="G36" s="3">
        <f t="shared" ref="G36" ca="1" si="8">E36-4</f>
        <v>44364</v>
      </c>
      <c r="H36" s="2">
        <v>4</v>
      </c>
      <c r="I36" s="2" t="s">
        <v>228</v>
      </c>
      <c r="J36" s="3">
        <f t="shared" ca="1" si="1"/>
        <v>44368</v>
      </c>
      <c r="K36" s="3">
        <f t="shared" ca="1" si="4"/>
        <v>44361</v>
      </c>
      <c r="L36" s="3">
        <f t="shared" ref="L36" ca="1" si="9">J36-4</f>
        <v>44364</v>
      </c>
      <c r="M36" s="9">
        <v>4</v>
      </c>
    </row>
    <row r="37" spans="2:13" x14ac:dyDescent="0.25">
      <c r="B37" s="8" t="s">
        <v>43</v>
      </c>
      <c r="C37" s="1" t="s">
        <v>972</v>
      </c>
      <c r="D37" s="2" t="s">
        <v>230</v>
      </c>
      <c r="E37" s="3">
        <f t="shared" ca="1" si="0"/>
        <v>44368</v>
      </c>
      <c r="F37" s="3">
        <f t="shared" ca="1" si="2"/>
        <v>44361</v>
      </c>
      <c r="G37" s="3">
        <f t="shared" ca="1" si="3"/>
        <v>44364</v>
      </c>
      <c r="H37" s="2">
        <v>4</v>
      </c>
      <c r="I37" s="2" t="s">
        <v>228</v>
      </c>
      <c r="J37" s="3">
        <f t="shared" ca="1" si="1"/>
        <v>44368</v>
      </c>
      <c r="K37" s="3">
        <f t="shared" ca="1" si="4"/>
        <v>44361</v>
      </c>
      <c r="L37" s="3">
        <f t="shared" ca="1" si="5"/>
        <v>44364</v>
      </c>
      <c r="M37" s="9">
        <v>4</v>
      </c>
    </row>
    <row r="38" spans="2:13" x14ac:dyDescent="0.25">
      <c r="B38" s="8" t="s">
        <v>19</v>
      </c>
      <c r="C38" s="1" t="s">
        <v>973</v>
      </c>
      <c r="D38" s="2" t="s">
        <v>230</v>
      </c>
      <c r="E38" s="3">
        <f t="shared" ca="1" si="0"/>
        <v>44368</v>
      </c>
      <c r="F38" s="3">
        <f t="shared" ca="1" si="2"/>
        <v>44361</v>
      </c>
      <c r="G38" s="3">
        <f t="shared" ca="1" si="3"/>
        <v>44364</v>
      </c>
      <c r="H38" s="2">
        <v>4</v>
      </c>
      <c r="I38" s="2" t="s">
        <v>228</v>
      </c>
      <c r="J38" s="3">
        <f t="shared" ca="1" si="1"/>
        <v>44368</v>
      </c>
      <c r="K38" s="3">
        <f t="shared" ca="1" si="4"/>
        <v>44361</v>
      </c>
      <c r="L38" s="3">
        <f t="shared" ca="1" si="5"/>
        <v>44364</v>
      </c>
      <c r="M38" s="9">
        <v>4</v>
      </c>
    </row>
    <row r="39" spans="2:13" x14ac:dyDescent="0.25">
      <c r="B39" s="8" t="s">
        <v>20</v>
      </c>
      <c r="C39" s="1" t="s">
        <v>974</v>
      </c>
      <c r="D39" s="2" t="s">
        <v>230</v>
      </c>
      <c r="E39" s="3">
        <f t="shared" ca="1" si="0"/>
        <v>44368</v>
      </c>
      <c r="F39" s="3">
        <f t="shared" ca="1" si="2"/>
        <v>44361</v>
      </c>
      <c r="G39" s="3">
        <f t="shared" ca="1" si="3"/>
        <v>44364</v>
      </c>
      <c r="H39" s="2">
        <v>4</v>
      </c>
      <c r="I39" s="2" t="s">
        <v>228</v>
      </c>
      <c r="J39" s="3">
        <f t="shared" ca="1" si="1"/>
        <v>44368</v>
      </c>
      <c r="K39" s="3">
        <f t="shared" ca="1" si="4"/>
        <v>44361</v>
      </c>
      <c r="L39" s="3">
        <f t="shared" ca="1" si="5"/>
        <v>44364</v>
      </c>
      <c r="M39" s="9">
        <v>4</v>
      </c>
    </row>
    <row r="40" spans="2:13" x14ac:dyDescent="0.25">
      <c r="B40" s="8" t="s">
        <v>21</v>
      </c>
      <c r="C40" s="1" t="s">
        <v>975</v>
      </c>
      <c r="D40" s="2" t="s">
        <v>230</v>
      </c>
      <c r="E40" s="3">
        <f t="shared" ca="1" si="0"/>
        <v>44368</v>
      </c>
      <c r="F40" s="3">
        <f t="shared" ca="1" si="2"/>
        <v>44361</v>
      </c>
      <c r="G40" s="3">
        <f t="shared" ca="1" si="3"/>
        <v>44364</v>
      </c>
      <c r="H40" s="2">
        <v>4</v>
      </c>
      <c r="I40" s="2" t="s">
        <v>228</v>
      </c>
      <c r="J40" s="3">
        <f t="shared" ca="1" si="1"/>
        <v>44368</v>
      </c>
      <c r="K40" s="3">
        <f t="shared" ca="1" si="4"/>
        <v>44361</v>
      </c>
      <c r="L40" s="3">
        <f t="shared" ca="1" si="5"/>
        <v>44364</v>
      </c>
      <c r="M40" s="9">
        <v>4</v>
      </c>
    </row>
    <row r="41" spans="2:13" x14ac:dyDescent="0.25">
      <c r="B41" s="8" t="s">
        <v>22</v>
      </c>
      <c r="C41" s="1" t="s">
        <v>976</v>
      </c>
      <c r="D41" s="2" t="s">
        <v>230</v>
      </c>
      <c r="E41" s="3">
        <f t="shared" ca="1" si="0"/>
        <v>44368</v>
      </c>
      <c r="F41" s="3">
        <f t="shared" ca="1" si="2"/>
        <v>44361</v>
      </c>
      <c r="G41" s="3">
        <f t="shared" ca="1" si="3"/>
        <v>44364</v>
      </c>
      <c r="H41" s="2">
        <v>4</v>
      </c>
      <c r="I41" s="2" t="s">
        <v>228</v>
      </c>
      <c r="J41" s="3">
        <f t="shared" ca="1" si="1"/>
        <v>44368</v>
      </c>
      <c r="K41" s="3">
        <f t="shared" ca="1" si="4"/>
        <v>44361</v>
      </c>
      <c r="L41" s="3">
        <f t="shared" ca="1" si="5"/>
        <v>44364</v>
      </c>
      <c r="M41" s="9">
        <v>4</v>
      </c>
    </row>
    <row r="42" spans="2:13" x14ac:dyDescent="0.25">
      <c r="B42" s="8" t="s">
        <v>23</v>
      </c>
      <c r="C42" s="1" t="s">
        <v>977</v>
      </c>
      <c r="D42" s="2" t="s">
        <v>230</v>
      </c>
      <c r="E42" s="3">
        <f t="shared" ca="1" si="0"/>
        <v>44368</v>
      </c>
      <c r="F42" s="3">
        <f t="shared" ca="1" si="2"/>
        <v>44361</v>
      </c>
      <c r="G42" s="3">
        <f t="shared" ca="1" si="3"/>
        <v>44364</v>
      </c>
      <c r="H42" s="2">
        <v>4</v>
      </c>
      <c r="I42" s="2" t="s">
        <v>228</v>
      </c>
      <c r="J42" s="3">
        <f t="shared" ca="1" si="1"/>
        <v>44368</v>
      </c>
      <c r="K42" s="3">
        <f t="shared" ca="1" si="4"/>
        <v>44361</v>
      </c>
      <c r="L42" s="3">
        <f t="shared" ca="1" si="5"/>
        <v>44364</v>
      </c>
      <c r="M42" s="9">
        <v>4</v>
      </c>
    </row>
    <row r="43" spans="2:13" x14ac:dyDescent="0.25">
      <c r="B43" s="8" t="s">
        <v>24</v>
      </c>
      <c r="C43" s="1" t="s">
        <v>978</v>
      </c>
      <c r="D43" s="2" t="s">
        <v>230</v>
      </c>
      <c r="E43" s="3">
        <f t="shared" ca="1" si="0"/>
        <v>44368</v>
      </c>
      <c r="F43" s="3">
        <f t="shared" ca="1" si="2"/>
        <v>44361</v>
      </c>
      <c r="G43" s="3">
        <f t="shared" ca="1" si="3"/>
        <v>44364</v>
      </c>
      <c r="H43" s="2">
        <v>4</v>
      </c>
      <c r="I43" s="2" t="s">
        <v>228</v>
      </c>
      <c r="J43" s="3">
        <f t="shared" ca="1" si="1"/>
        <v>44368</v>
      </c>
      <c r="K43" s="3">
        <f t="shared" ca="1" si="4"/>
        <v>44361</v>
      </c>
      <c r="L43" s="3">
        <f t="shared" ca="1" si="5"/>
        <v>44364</v>
      </c>
      <c r="M43" s="9">
        <v>4</v>
      </c>
    </row>
    <row r="44" spans="2:13" x14ac:dyDescent="0.25">
      <c r="B44" s="8" t="s">
        <v>25</v>
      </c>
      <c r="C44" s="1" t="s">
        <v>979</v>
      </c>
      <c r="D44" s="2" t="s">
        <v>230</v>
      </c>
      <c r="E44" s="3">
        <f t="shared" ca="1" si="0"/>
        <v>44368</v>
      </c>
      <c r="F44" s="3">
        <f t="shared" ca="1" si="2"/>
        <v>44361</v>
      </c>
      <c r="G44" s="3">
        <f t="shared" ca="1" si="3"/>
        <v>44364</v>
      </c>
      <c r="H44" s="2">
        <v>4</v>
      </c>
      <c r="I44" s="2" t="s">
        <v>228</v>
      </c>
      <c r="J44" s="3">
        <f t="shared" ca="1" si="1"/>
        <v>44368</v>
      </c>
      <c r="K44" s="3">
        <f t="shared" ca="1" si="4"/>
        <v>44361</v>
      </c>
      <c r="L44" s="3">
        <f t="shared" ca="1" si="5"/>
        <v>44364</v>
      </c>
      <c r="M44" s="9">
        <v>4</v>
      </c>
    </row>
    <row r="45" spans="2:13" x14ac:dyDescent="0.25">
      <c r="B45" s="8" t="s">
        <v>26</v>
      </c>
      <c r="C45" s="1" t="s">
        <v>980</v>
      </c>
      <c r="D45" s="2" t="s">
        <v>230</v>
      </c>
      <c r="E45" s="3">
        <f t="shared" ca="1" si="0"/>
        <v>44368</v>
      </c>
      <c r="F45" s="3">
        <f t="shared" ca="1" si="2"/>
        <v>44361</v>
      </c>
      <c r="G45" s="3">
        <f t="shared" ca="1" si="3"/>
        <v>44364</v>
      </c>
      <c r="H45" s="2">
        <v>4</v>
      </c>
      <c r="I45" s="2" t="s">
        <v>228</v>
      </c>
      <c r="J45" s="3">
        <f t="shared" ca="1" si="1"/>
        <v>44368</v>
      </c>
      <c r="K45" s="3">
        <f t="shared" ca="1" si="4"/>
        <v>44361</v>
      </c>
      <c r="L45" s="3">
        <f t="shared" ca="1" si="5"/>
        <v>44364</v>
      </c>
      <c r="M45" s="9">
        <v>4</v>
      </c>
    </row>
    <row r="46" spans="2:13" x14ac:dyDescent="0.25">
      <c r="B46" s="8" t="s">
        <v>27</v>
      </c>
      <c r="C46" s="1" t="s">
        <v>981</v>
      </c>
      <c r="D46" s="2" t="s">
        <v>230</v>
      </c>
      <c r="E46" s="3">
        <f t="shared" ca="1" si="0"/>
        <v>44368</v>
      </c>
      <c r="F46" s="3">
        <f t="shared" ca="1" si="2"/>
        <v>44361</v>
      </c>
      <c r="G46" s="3">
        <f t="shared" ca="1" si="3"/>
        <v>44364</v>
      </c>
      <c r="H46" s="2">
        <v>4</v>
      </c>
      <c r="I46" s="2" t="s">
        <v>228</v>
      </c>
      <c r="J46" s="3">
        <f t="shared" ca="1" si="1"/>
        <v>44368</v>
      </c>
      <c r="K46" s="3">
        <f t="shared" ca="1" si="4"/>
        <v>44361</v>
      </c>
      <c r="L46" s="3">
        <f t="shared" ca="1" si="5"/>
        <v>44364</v>
      </c>
      <c r="M46" s="9">
        <v>4</v>
      </c>
    </row>
    <row r="47" spans="2:13" x14ac:dyDescent="0.25">
      <c r="B47" s="8" t="s">
        <v>28</v>
      </c>
      <c r="C47" s="1" t="s">
        <v>982</v>
      </c>
      <c r="D47" s="2" t="s">
        <v>230</v>
      </c>
      <c r="E47" s="3">
        <f t="shared" ca="1" si="0"/>
        <v>44368</v>
      </c>
      <c r="F47" s="3">
        <f t="shared" ca="1" si="2"/>
        <v>44361</v>
      </c>
      <c r="G47" s="3">
        <f t="shared" ca="1" si="3"/>
        <v>44364</v>
      </c>
      <c r="H47" s="2">
        <v>4</v>
      </c>
      <c r="I47" s="2" t="s">
        <v>228</v>
      </c>
      <c r="J47" s="3">
        <f t="shared" ca="1" si="1"/>
        <v>44368</v>
      </c>
      <c r="K47" s="3">
        <f t="shared" ca="1" si="4"/>
        <v>44361</v>
      </c>
      <c r="L47" s="3">
        <f t="shared" ca="1" si="5"/>
        <v>44364</v>
      </c>
      <c r="M47" s="9">
        <v>4</v>
      </c>
    </row>
    <row r="48" spans="2:13" x14ac:dyDescent="0.25">
      <c r="B48" s="8" t="s">
        <v>29</v>
      </c>
      <c r="C48" s="1" t="s">
        <v>983</v>
      </c>
      <c r="D48" s="2" t="s">
        <v>230</v>
      </c>
      <c r="E48" s="3">
        <f t="shared" ca="1" si="0"/>
        <v>44368</v>
      </c>
      <c r="F48" s="3">
        <f t="shared" ca="1" si="2"/>
        <v>44361</v>
      </c>
      <c r="G48" s="3">
        <f t="shared" ca="1" si="3"/>
        <v>44364</v>
      </c>
      <c r="H48" s="2">
        <v>4</v>
      </c>
      <c r="I48" s="2" t="s">
        <v>228</v>
      </c>
      <c r="J48" s="3">
        <f t="shared" ca="1" si="1"/>
        <v>44368</v>
      </c>
      <c r="K48" s="3">
        <f t="shared" ca="1" si="4"/>
        <v>44361</v>
      </c>
      <c r="L48" s="3">
        <f t="shared" ca="1" si="5"/>
        <v>44364</v>
      </c>
      <c r="M48" s="9">
        <v>4</v>
      </c>
    </row>
    <row r="49" spans="2:13" x14ac:dyDescent="0.25">
      <c r="B49" s="8" t="s">
        <v>30</v>
      </c>
      <c r="C49" s="1" t="s">
        <v>984</v>
      </c>
      <c r="D49" s="2" t="s">
        <v>230</v>
      </c>
      <c r="E49" s="3">
        <f t="shared" ca="1" si="0"/>
        <v>44368</v>
      </c>
      <c r="F49" s="3">
        <f t="shared" ca="1" si="2"/>
        <v>44361</v>
      </c>
      <c r="G49" s="3">
        <f t="shared" ca="1" si="3"/>
        <v>44364</v>
      </c>
      <c r="H49" s="2">
        <v>4</v>
      </c>
      <c r="I49" s="2" t="s">
        <v>228</v>
      </c>
      <c r="J49" s="3">
        <f t="shared" ca="1" si="1"/>
        <v>44368</v>
      </c>
      <c r="K49" s="3">
        <f t="shared" ca="1" si="4"/>
        <v>44361</v>
      </c>
      <c r="L49" s="3">
        <f t="shared" ca="1" si="5"/>
        <v>44364</v>
      </c>
      <c r="M49" s="9">
        <v>4</v>
      </c>
    </row>
    <row r="50" spans="2:13" x14ac:dyDescent="0.25">
      <c r="B50" s="8" t="s">
        <v>69</v>
      </c>
      <c r="C50" s="1" t="s">
        <v>985</v>
      </c>
      <c r="D50" s="2" t="s">
        <v>230</v>
      </c>
      <c r="E50" s="3">
        <f t="shared" ca="1" si="0"/>
        <v>44368</v>
      </c>
      <c r="F50" s="3">
        <f t="shared" ca="1" si="2"/>
        <v>44361</v>
      </c>
      <c r="G50" s="3">
        <f t="shared" ca="1" si="3"/>
        <v>44364</v>
      </c>
      <c r="H50" s="2">
        <v>4</v>
      </c>
      <c r="I50" s="2" t="s">
        <v>228</v>
      </c>
      <c r="J50" s="3">
        <f t="shared" ca="1" si="1"/>
        <v>44368</v>
      </c>
      <c r="K50" s="3">
        <f t="shared" ca="1" si="4"/>
        <v>44361</v>
      </c>
      <c r="L50" s="3">
        <f t="shared" ca="1" si="5"/>
        <v>44364</v>
      </c>
      <c r="M50" s="9">
        <v>4</v>
      </c>
    </row>
    <row r="51" spans="2:13" x14ac:dyDescent="0.25">
      <c r="B51" s="16">
        <v>2138975</v>
      </c>
      <c r="C51" s="17" t="s">
        <v>986</v>
      </c>
      <c r="D51" s="2" t="s">
        <v>230</v>
      </c>
      <c r="E51" s="3">
        <f t="shared" ca="1" si="0"/>
        <v>44368</v>
      </c>
      <c r="F51" s="3">
        <f t="shared" ca="1" si="2"/>
        <v>44361</v>
      </c>
      <c r="G51" s="3">
        <f t="shared" ref="G51" ca="1" si="10">E51-4</f>
        <v>44364</v>
      </c>
      <c r="H51" s="2">
        <v>4</v>
      </c>
      <c r="I51" s="2" t="s">
        <v>228</v>
      </c>
      <c r="J51" s="3">
        <f t="shared" ca="1" si="1"/>
        <v>44368</v>
      </c>
      <c r="K51" s="3">
        <f t="shared" ca="1" si="4"/>
        <v>44361</v>
      </c>
      <c r="L51" s="3">
        <f t="shared" ref="L51" ca="1" si="11">J51-4</f>
        <v>44364</v>
      </c>
      <c r="M51" s="9">
        <v>4</v>
      </c>
    </row>
    <row r="52" spans="2:13" x14ac:dyDescent="0.25">
      <c r="B52" s="16" t="s">
        <v>44</v>
      </c>
      <c r="C52" s="17" t="s">
        <v>987</v>
      </c>
      <c r="D52" s="18" t="s">
        <v>230</v>
      </c>
      <c r="E52" s="3">
        <f t="shared" ca="1" si="0"/>
        <v>44368</v>
      </c>
      <c r="F52" s="19">
        <f t="shared" ca="1" si="2"/>
        <v>44361</v>
      </c>
      <c r="G52" s="19">
        <f t="shared" ca="1" si="3"/>
        <v>44364</v>
      </c>
      <c r="H52" s="18">
        <v>4</v>
      </c>
      <c r="I52" s="18" t="s">
        <v>228</v>
      </c>
      <c r="J52" s="3">
        <f t="shared" ca="1" si="1"/>
        <v>44368</v>
      </c>
      <c r="K52" s="19">
        <f t="shared" ca="1" si="4"/>
        <v>44361</v>
      </c>
      <c r="L52" s="19">
        <f t="shared" ca="1" si="5"/>
        <v>44364</v>
      </c>
      <c r="M52" s="20">
        <v>4</v>
      </c>
    </row>
    <row r="53" spans="2:13" x14ac:dyDescent="0.25">
      <c r="B53" s="16">
        <v>1492918</v>
      </c>
      <c r="C53" s="17" t="s">
        <v>943</v>
      </c>
      <c r="D53" s="18" t="s">
        <v>230</v>
      </c>
      <c r="E53" s="3">
        <f t="shared" ca="1" si="0"/>
        <v>44368</v>
      </c>
      <c r="F53" s="19">
        <f t="shared" ref="F53:F116" ca="1" si="12">E53-7</f>
        <v>44361</v>
      </c>
      <c r="G53" s="19">
        <f t="shared" ref="G53:G116" ca="1" si="13">E53-4</f>
        <v>44364</v>
      </c>
      <c r="H53" s="18">
        <v>4</v>
      </c>
      <c r="I53" s="18" t="s">
        <v>228</v>
      </c>
      <c r="J53" s="3">
        <f t="shared" ca="1" si="1"/>
        <v>44368</v>
      </c>
      <c r="K53" s="19">
        <f t="shared" ref="K53:K116" ca="1" si="14">J53-7</f>
        <v>44361</v>
      </c>
      <c r="L53" s="19">
        <f t="shared" ref="L53:L116" ca="1" si="15">J53-4</f>
        <v>44364</v>
      </c>
      <c r="M53" s="20">
        <v>4</v>
      </c>
    </row>
    <row r="54" spans="2:13" x14ac:dyDescent="0.25">
      <c r="B54" s="16">
        <v>1492919</v>
      </c>
      <c r="C54" s="17" t="s">
        <v>944</v>
      </c>
      <c r="D54" s="18" t="s">
        <v>230</v>
      </c>
      <c r="E54" s="3">
        <f t="shared" ca="1" si="0"/>
        <v>44368</v>
      </c>
      <c r="F54" s="19">
        <f t="shared" ca="1" si="12"/>
        <v>44361</v>
      </c>
      <c r="G54" s="19">
        <f t="shared" ca="1" si="13"/>
        <v>44364</v>
      </c>
      <c r="H54" s="18">
        <v>4</v>
      </c>
      <c r="I54" s="18" t="s">
        <v>228</v>
      </c>
      <c r="J54" s="3">
        <f t="shared" ca="1" si="1"/>
        <v>44368</v>
      </c>
      <c r="K54" s="19">
        <f t="shared" ca="1" si="14"/>
        <v>44361</v>
      </c>
      <c r="L54" s="19">
        <f t="shared" ca="1" si="15"/>
        <v>44364</v>
      </c>
      <c r="M54" s="20">
        <v>4</v>
      </c>
    </row>
    <row r="55" spans="2:13" x14ac:dyDescent="0.25">
      <c r="B55" s="16">
        <v>1492920</v>
      </c>
      <c r="C55" s="17" t="s">
        <v>945</v>
      </c>
      <c r="D55" s="18" t="s">
        <v>230</v>
      </c>
      <c r="E55" s="3">
        <f t="shared" ca="1" si="0"/>
        <v>44368</v>
      </c>
      <c r="F55" s="19">
        <f t="shared" ca="1" si="12"/>
        <v>44361</v>
      </c>
      <c r="G55" s="19">
        <f t="shared" ca="1" si="13"/>
        <v>44364</v>
      </c>
      <c r="H55" s="18">
        <v>4</v>
      </c>
      <c r="I55" s="18" t="s">
        <v>228</v>
      </c>
      <c r="J55" s="3">
        <f t="shared" ca="1" si="1"/>
        <v>44368</v>
      </c>
      <c r="K55" s="19">
        <f t="shared" ca="1" si="14"/>
        <v>44361</v>
      </c>
      <c r="L55" s="19">
        <f t="shared" ca="1" si="15"/>
        <v>44364</v>
      </c>
      <c r="M55" s="20">
        <v>4</v>
      </c>
    </row>
    <row r="56" spans="2:13" x14ac:dyDescent="0.25">
      <c r="B56" s="16">
        <v>1492921</v>
      </c>
      <c r="C56" s="17" t="s">
        <v>946</v>
      </c>
      <c r="D56" s="18" t="s">
        <v>230</v>
      </c>
      <c r="E56" s="3">
        <f t="shared" ca="1" si="0"/>
        <v>44368</v>
      </c>
      <c r="F56" s="19">
        <f t="shared" ca="1" si="12"/>
        <v>44361</v>
      </c>
      <c r="G56" s="19">
        <f t="shared" ca="1" si="13"/>
        <v>44364</v>
      </c>
      <c r="H56" s="18">
        <v>4</v>
      </c>
      <c r="I56" s="18" t="s">
        <v>228</v>
      </c>
      <c r="J56" s="3">
        <f t="shared" ca="1" si="1"/>
        <v>44368</v>
      </c>
      <c r="K56" s="19">
        <f t="shared" ca="1" si="14"/>
        <v>44361</v>
      </c>
      <c r="L56" s="19">
        <f t="shared" ca="1" si="15"/>
        <v>44364</v>
      </c>
      <c r="M56" s="20">
        <v>4</v>
      </c>
    </row>
    <row r="57" spans="2:13" x14ac:dyDescent="0.25">
      <c r="B57" s="16">
        <v>1492922</v>
      </c>
      <c r="C57" s="17" t="s">
        <v>947</v>
      </c>
      <c r="D57" s="18" t="s">
        <v>230</v>
      </c>
      <c r="E57" s="3">
        <f t="shared" ca="1" si="0"/>
        <v>44368</v>
      </c>
      <c r="F57" s="19">
        <f t="shared" ca="1" si="12"/>
        <v>44361</v>
      </c>
      <c r="G57" s="19">
        <f t="shared" ca="1" si="13"/>
        <v>44364</v>
      </c>
      <c r="H57" s="18">
        <v>4</v>
      </c>
      <c r="I57" s="18" t="s">
        <v>228</v>
      </c>
      <c r="J57" s="3">
        <f t="shared" ca="1" si="1"/>
        <v>44368</v>
      </c>
      <c r="K57" s="19">
        <f t="shared" ca="1" si="14"/>
        <v>44361</v>
      </c>
      <c r="L57" s="19">
        <f t="shared" ca="1" si="15"/>
        <v>44364</v>
      </c>
      <c r="M57" s="20">
        <v>4</v>
      </c>
    </row>
    <row r="58" spans="2:13" x14ac:dyDescent="0.25">
      <c r="B58" s="16">
        <v>1492923</v>
      </c>
      <c r="C58" s="17" t="s">
        <v>948</v>
      </c>
      <c r="D58" s="18" t="s">
        <v>230</v>
      </c>
      <c r="E58" s="3">
        <f t="shared" ca="1" si="0"/>
        <v>44368</v>
      </c>
      <c r="F58" s="19">
        <f t="shared" ca="1" si="12"/>
        <v>44361</v>
      </c>
      <c r="G58" s="19">
        <f t="shared" ca="1" si="13"/>
        <v>44364</v>
      </c>
      <c r="H58" s="18">
        <v>4</v>
      </c>
      <c r="I58" s="18" t="s">
        <v>228</v>
      </c>
      <c r="J58" s="3">
        <f t="shared" ca="1" si="1"/>
        <v>44368</v>
      </c>
      <c r="K58" s="19">
        <f t="shared" ca="1" si="14"/>
        <v>44361</v>
      </c>
      <c r="L58" s="19">
        <f t="shared" ca="1" si="15"/>
        <v>44364</v>
      </c>
      <c r="M58" s="20">
        <v>4</v>
      </c>
    </row>
    <row r="59" spans="2:13" x14ac:dyDescent="0.25">
      <c r="B59" s="16">
        <v>1492924</v>
      </c>
      <c r="C59" s="17" t="s">
        <v>949</v>
      </c>
      <c r="D59" s="18" t="s">
        <v>230</v>
      </c>
      <c r="E59" s="3">
        <f t="shared" ca="1" si="0"/>
        <v>44368</v>
      </c>
      <c r="F59" s="19">
        <f t="shared" ca="1" si="12"/>
        <v>44361</v>
      </c>
      <c r="G59" s="19">
        <f t="shared" ca="1" si="13"/>
        <v>44364</v>
      </c>
      <c r="H59" s="18">
        <v>4</v>
      </c>
      <c r="I59" s="18" t="s">
        <v>228</v>
      </c>
      <c r="J59" s="3">
        <f t="shared" ca="1" si="1"/>
        <v>44368</v>
      </c>
      <c r="K59" s="19">
        <f t="shared" ca="1" si="14"/>
        <v>44361</v>
      </c>
      <c r="L59" s="19">
        <f t="shared" ca="1" si="15"/>
        <v>44364</v>
      </c>
      <c r="M59" s="20">
        <v>4</v>
      </c>
    </row>
    <row r="60" spans="2:13" x14ac:dyDescent="0.25">
      <c r="B60" s="16">
        <v>1492925</v>
      </c>
      <c r="C60" s="17" t="s">
        <v>950</v>
      </c>
      <c r="D60" s="18" t="s">
        <v>230</v>
      </c>
      <c r="E60" s="3">
        <f t="shared" ca="1" si="0"/>
        <v>44368</v>
      </c>
      <c r="F60" s="19">
        <f t="shared" ca="1" si="12"/>
        <v>44361</v>
      </c>
      <c r="G60" s="19">
        <f t="shared" ca="1" si="13"/>
        <v>44364</v>
      </c>
      <c r="H60" s="18">
        <v>4</v>
      </c>
      <c r="I60" s="18" t="s">
        <v>228</v>
      </c>
      <c r="J60" s="3">
        <f t="shared" ca="1" si="1"/>
        <v>44368</v>
      </c>
      <c r="K60" s="19">
        <f t="shared" ca="1" si="14"/>
        <v>44361</v>
      </c>
      <c r="L60" s="19">
        <f t="shared" ca="1" si="15"/>
        <v>44364</v>
      </c>
      <c r="M60" s="20">
        <v>4</v>
      </c>
    </row>
    <row r="61" spans="2:13" x14ac:dyDescent="0.25">
      <c r="B61" s="16">
        <v>1492926</v>
      </c>
      <c r="C61" s="17" t="s">
        <v>951</v>
      </c>
      <c r="D61" s="18" t="s">
        <v>230</v>
      </c>
      <c r="E61" s="3">
        <f t="shared" ca="1" si="0"/>
        <v>44368</v>
      </c>
      <c r="F61" s="19">
        <f t="shared" ca="1" si="12"/>
        <v>44361</v>
      </c>
      <c r="G61" s="19">
        <f t="shared" ca="1" si="13"/>
        <v>44364</v>
      </c>
      <c r="H61" s="18">
        <v>4</v>
      </c>
      <c r="I61" s="18" t="s">
        <v>228</v>
      </c>
      <c r="J61" s="3">
        <f t="shared" ca="1" si="1"/>
        <v>44368</v>
      </c>
      <c r="K61" s="19">
        <f t="shared" ca="1" si="14"/>
        <v>44361</v>
      </c>
      <c r="L61" s="19">
        <f t="shared" ca="1" si="15"/>
        <v>44364</v>
      </c>
      <c r="M61" s="20">
        <v>4</v>
      </c>
    </row>
    <row r="62" spans="2:13" x14ac:dyDescent="0.25">
      <c r="B62" s="16">
        <v>1492927</v>
      </c>
      <c r="C62" s="17" t="s">
        <v>952</v>
      </c>
      <c r="D62" s="18" t="s">
        <v>230</v>
      </c>
      <c r="E62" s="3">
        <f t="shared" ca="1" si="0"/>
        <v>44368</v>
      </c>
      <c r="F62" s="19">
        <f t="shared" ca="1" si="12"/>
        <v>44361</v>
      </c>
      <c r="G62" s="19">
        <f t="shared" ca="1" si="13"/>
        <v>44364</v>
      </c>
      <c r="H62" s="18">
        <v>4</v>
      </c>
      <c r="I62" s="18" t="s">
        <v>228</v>
      </c>
      <c r="J62" s="3">
        <f t="shared" ca="1" si="1"/>
        <v>44368</v>
      </c>
      <c r="K62" s="19">
        <f t="shared" ca="1" si="14"/>
        <v>44361</v>
      </c>
      <c r="L62" s="19">
        <f t="shared" ca="1" si="15"/>
        <v>44364</v>
      </c>
      <c r="M62" s="20">
        <v>4</v>
      </c>
    </row>
    <row r="63" spans="2:13" x14ac:dyDescent="0.25">
      <c r="B63" s="16">
        <v>1492928</v>
      </c>
      <c r="C63" s="17" t="s">
        <v>953</v>
      </c>
      <c r="D63" s="18" t="s">
        <v>230</v>
      </c>
      <c r="E63" s="3">
        <f t="shared" ca="1" si="0"/>
        <v>44368</v>
      </c>
      <c r="F63" s="19">
        <f t="shared" ca="1" si="12"/>
        <v>44361</v>
      </c>
      <c r="G63" s="19">
        <f t="shared" ca="1" si="13"/>
        <v>44364</v>
      </c>
      <c r="H63" s="18">
        <v>4</v>
      </c>
      <c r="I63" s="18" t="s">
        <v>228</v>
      </c>
      <c r="J63" s="3">
        <f t="shared" ca="1" si="1"/>
        <v>44368</v>
      </c>
      <c r="K63" s="19">
        <f t="shared" ca="1" si="14"/>
        <v>44361</v>
      </c>
      <c r="L63" s="19">
        <f t="shared" ca="1" si="15"/>
        <v>44364</v>
      </c>
      <c r="M63" s="20">
        <v>4</v>
      </c>
    </row>
    <row r="64" spans="2:13" x14ac:dyDescent="0.25">
      <c r="B64" s="16">
        <v>1492929</v>
      </c>
      <c r="C64" s="17" t="s">
        <v>954</v>
      </c>
      <c r="D64" s="18" t="s">
        <v>230</v>
      </c>
      <c r="E64" s="3">
        <f t="shared" ca="1" si="0"/>
        <v>44368</v>
      </c>
      <c r="F64" s="19">
        <f t="shared" ca="1" si="12"/>
        <v>44361</v>
      </c>
      <c r="G64" s="19">
        <f t="shared" ca="1" si="13"/>
        <v>44364</v>
      </c>
      <c r="H64" s="18">
        <v>4</v>
      </c>
      <c r="I64" s="18" t="s">
        <v>228</v>
      </c>
      <c r="J64" s="3">
        <f t="shared" ca="1" si="1"/>
        <v>44368</v>
      </c>
      <c r="K64" s="19">
        <f t="shared" ca="1" si="14"/>
        <v>44361</v>
      </c>
      <c r="L64" s="19">
        <f t="shared" ca="1" si="15"/>
        <v>44364</v>
      </c>
      <c r="M64" s="20">
        <v>4</v>
      </c>
    </row>
    <row r="65" spans="2:13" x14ac:dyDescent="0.25">
      <c r="B65" s="16">
        <v>1492930</v>
      </c>
      <c r="C65" s="17" t="s">
        <v>955</v>
      </c>
      <c r="D65" s="18" t="s">
        <v>230</v>
      </c>
      <c r="E65" s="3">
        <f t="shared" ca="1" si="0"/>
        <v>44368</v>
      </c>
      <c r="F65" s="19">
        <f t="shared" ca="1" si="12"/>
        <v>44361</v>
      </c>
      <c r="G65" s="19">
        <f t="shared" ca="1" si="13"/>
        <v>44364</v>
      </c>
      <c r="H65" s="18">
        <v>4</v>
      </c>
      <c r="I65" s="18" t="s">
        <v>228</v>
      </c>
      <c r="J65" s="3">
        <f t="shared" ca="1" si="1"/>
        <v>44368</v>
      </c>
      <c r="K65" s="19">
        <f t="shared" ca="1" si="14"/>
        <v>44361</v>
      </c>
      <c r="L65" s="19">
        <f t="shared" ca="1" si="15"/>
        <v>44364</v>
      </c>
      <c r="M65" s="20">
        <v>4</v>
      </c>
    </row>
    <row r="66" spans="2:13" x14ac:dyDescent="0.25">
      <c r="B66" s="16">
        <v>1492931</v>
      </c>
      <c r="C66" s="17" t="s">
        <v>957</v>
      </c>
      <c r="D66" s="18" t="s">
        <v>230</v>
      </c>
      <c r="E66" s="3">
        <f t="shared" ca="1" si="0"/>
        <v>44368</v>
      </c>
      <c r="F66" s="19">
        <f t="shared" ca="1" si="12"/>
        <v>44361</v>
      </c>
      <c r="G66" s="19">
        <f t="shared" ca="1" si="13"/>
        <v>44364</v>
      </c>
      <c r="H66" s="18">
        <v>4</v>
      </c>
      <c r="I66" s="18" t="s">
        <v>228</v>
      </c>
      <c r="J66" s="3">
        <f t="shared" ca="1" si="1"/>
        <v>44368</v>
      </c>
      <c r="K66" s="19">
        <f t="shared" ca="1" si="14"/>
        <v>44361</v>
      </c>
      <c r="L66" s="19">
        <f t="shared" ca="1" si="15"/>
        <v>44364</v>
      </c>
      <c r="M66" s="20">
        <v>4</v>
      </c>
    </row>
    <row r="67" spans="2:13" x14ac:dyDescent="0.25">
      <c r="B67" s="16">
        <v>1492932</v>
      </c>
      <c r="C67" s="17" t="s">
        <v>958</v>
      </c>
      <c r="D67" s="18" t="s">
        <v>230</v>
      </c>
      <c r="E67" s="3">
        <f t="shared" ca="1" si="0"/>
        <v>44368</v>
      </c>
      <c r="F67" s="19">
        <f t="shared" ca="1" si="12"/>
        <v>44361</v>
      </c>
      <c r="G67" s="19">
        <f t="shared" ca="1" si="13"/>
        <v>44364</v>
      </c>
      <c r="H67" s="18">
        <v>4</v>
      </c>
      <c r="I67" s="18" t="s">
        <v>228</v>
      </c>
      <c r="J67" s="3">
        <f t="shared" ca="1" si="1"/>
        <v>44368</v>
      </c>
      <c r="K67" s="19">
        <f t="shared" ca="1" si="14"/>
        <v>44361</v>
      </c>
      <c r="L67" s="19">
        <f t="shared" ca="1" si="15"/>
        <v>44364</v>
      </c>
      <c r="M67" s="20">
        <v>4</v>
      </c>
    </row>
    <row r="68" spans="2:13" x14ac:dyDescent="0.25">
      <c r="B68" s="16">
        <v>1492933</v>
      </c>
      <c r="C68" s="17" t="s">
        <v>959</v>
      </c>
      <c r="D68" s="18" t="s">
        <v>230</v>
      </c>
      <c r="E68" s="3">
        <f t="shared" ca="1" si="0"/>
        <v>44368</v>
      </c>
      <c r="F68" s="19">
        <f t="shared" ca="1" si="12"/>
        <v>44361</v>
      </c>
      <c r="G68" s="19">
        <f t="shared" ca="1" si="13"/>
        <v>44364</v>
      </c>
      <c r="H68" s="18">
        <v>4</v>
      </c>
      <c r="I68" s="18" t="s">
        <v>228</v>
      </c>
      <c r="J68" s="3">
        <f t="shared" ca="1" si="1"/>
        <v>44368</v>
      </c>
      <c r="K68" s="19">
        <f t="shared" ca="1" si="14"/>
        <v>44361</v>
      </c>
      <c r="L68" s="19">
        <f t="shared" ca="1" si="15"/>
        <v>44364</v>
      </c>
      <c r="M68" s="20">
        <v>4</v>
      </c>
    </row>
    <row r="69" spans="2:13" x14ac:dyDescent="0.25">
      <c r="B69" s="16">
        <v>1492934</v>
      </c>
      <c r="C69" s="17" t="s">
        <v>960</v>
      </c>
      <c r="D69" s="18" t="s">
        <v>230</v>
      </c>
      <c r="E69" s="3">
        <f t="shared" ca="1" si="0"/>
        <v>44368</v>
      </c>
      <c r="F69" s="19">
        <f t="shared" ca="1" si="12"/>
        <v>44361</v>
      </c>
      <c r="G69" s="19">
        <f t="shared" ca="1" si="13"/>
        <v>44364</v>
      </c>
      <c r="H69" s="18">
        <v>4</v>
      </c>
      <c r="I69" s="18" t="s">
        <v>228</v>
      </c>
      <c r="J69" s="3">
        <f t="shared" ca="1" si="1"/>
        <v>44368</v>
      </c>
      <c r="K69" s="19">
        <f t="shared" ca="1" si="14"/>
        <v>44361</v>
      </c>
      <c r="L69" s="19">
        <f t="shared" ca="1" si="15"/>
        <v>44364</v>
      </c>
      <c r="M69" s="20">
        <v>4</v>
      </c>
    </row>
    <row r="70" spans="2:13" x14ac:dyDescent="0.25">
      <c r="B70" s="16">
        <v>1492935</v>
      </c>
      <c r="C70" s="17" t="s">
        <v>961</v>
      </c>
      <c r="D70" s="18" t="s">
        <v>230</v>
      </c>
      <c r="E70" s="3">
        <f t="shared" ca="1" si="0"/>
        <v>44368</v>
      </c>
      <c r="F70" s="19">
        <f t="shared" ca="1" si="12"/>
        <v>44361</v>
      </c>
      <c r="G70" s="19">
        <f t="shared" ca="1" si="13"/>
        <v>44364</v>
      </c>
      <c r="H70" s="18">
        <v>4</v>
      </c>
      <c r="I70" s="18" t="s">
        <v>228</v>
      </c>
      <c r="J70" s="3">
        <f t="shared" ca="1" si="1"/>
        <v>44368</v>
      </c>
      <c r="K70" s="19">
        <f t="shared" ca="1" si="14"/>
        <v>44361</v>
      </c>
      <c r="L70" s="19">
        <f t="shared" ca="1" si="15"/>
        <v>44364</v>
      </c>
      <c r="M70" s="20">
        <v>4</v>
      </c>
    </row>
    <row r="71" spans="2:13" x14ac:dyDescent="0.25">
      <c r="B71" s="16">
        <v>1492936</v>
      </c>
      <c r="C71" s="17" t="s">
        <v>962</v>
      </c>
      <c r="D71" s="18" t="s">
        <v>230</v>
      </c>
      <c r="E71" s="3">
        <f t="shared" ca="1" si="0"/>
        <v>44368</v>
      </c>
      <c r="F71" s="19">
        <f t="shared" ca="1" si="12"/>
        <v>44361</v>
      </c>
      <c r="G71" s="19">
        <f t="shared" ca="1" si="13"/>
        <v>44364</v>
      </c>
      <c r="H71" s="18">
        <v>4</v>
      </c>
      <c r="I71" s="18" t="s">
        <v>228</v>
      </c>
      <c r="J71" s="3">
        <f t="shared" ca="1" si="1"/>
        <v>44368</v>
      </c>
      <c r="K71" s="19">
        <f t="shared" ca="1" si="14"/>
        <v>44361</v>
      </c>
      <c r="L71" s="19">
        <f t="shared" ca="1" si="15"/>
        <v>44364</v>
      </c>
      <c r="M71" s="20">
        <v>4</v>
      </c>
    </row>
    <row r="72" spans="2:13" x14ac:dyDescent="0.25">
      <c r="B72" s="16">
        <v>1492937</v>
      </c>
      <c r="C72" s="17" t="s">
        <v>963</v>
      </c>
      <c r="D72" s="18" t="s">
        <v>230</v>
      </c>
      <c r="E72" s="3">
        <f t="shared" ref="E72:E135" ca="1" si="16">MondayfollowingThirdFriday_Jun</f>
        <v>44368</v>
      </c>
      <c r="F72" s="19">
        <f t="shared" ca="1" si="12"/>
        <v>44361</v>
      </c>
      <c r="G72" s="19">
        <f t="shared" ca="1" si="13"/>
        <v>44364</v>
      </c>
      <c r="H72" s="18">
        <v>4</v>
      </c>
      <c r="I72" s="18" t="s">
        <v>228</v>
      </c>
      <c r="J72" s="3">
        <f t="shared" ref="J72:J135" ca="1" si="17">MondayfollowingThirdFriday_MarJunSepDec</f>
        <v>44368</v>
      </c>
      <c r="K72" s="19">
        <f t="shared" ca="1" si="14"/>
        <v>44361</v>
      </c>
      <c r="L72" s="19">
        <f t="shared" ca="1" si="15"/>
        <v>44364</v>
      </c>
      <c r="M72" s="20">
        <v>4</v>
      </c>
    </row>
    <row r="73" spans="2:13" x14ac:dyDescent="0.25">
      <c r="B73" s="16">
        <v>1492938</v>
      </c>
      <c r="C73" s="17" t="s">
        <v>964</v>
      </c>
      <c r="D73" s="18" t="s">
        <v>230</v>
      </c>
      <c r="E73" s="3">
        <f t="shared" ca="1" si="16"/>
        <v>44368</v>
      </c>
      <c r="F73" s="19">
        <f t="shared" ca="1" si="12"/>
        <v>44361</v>
      </c>
      <c r="G73" s="19">
        <f t="shared" ca="1" si="13"/>
        <v>44364</v>
      </c>
      <c r="H73" s="18">
        <v>4</v>
      </c>
      <c r="I73" s="18" t="s">
        <v>228</v>
      </c>
      <c r="J73" s="3">
        <f t="shared" ca="1" si="17"/>
        <v>44368</v>
      </c>
      <c r="K73" s="19">
        <f t="shared" ca="1" si="14"/>
        <v>44361</v>
      </c>
      <c r="L73" s="19">
        <f t="shared" ca="1" si="15"/>
        <v>44364</v>
      </c>
      <c r="M73" s="20">
        <v>4</v>
      </c>
    </row>
    <row r="74" spans="2:13" x14ac:dyDescent="0.25">
      <c r="B74" s="16">
        <v>1492939</v>
      </c>
      <c r="C74" s="17" t="s">
        <v>965</v>
      </c>
      <c r="D74" s="18" t="s">
        <v>230</v>
      </c>
      <c r="E74" s="3">
        <f t="shared" ca="1" si="16"/>
        <v>44368</v>
      </c>
      <c r="F74" s="19">
        <f t="shared" ca="1" si="12"/>
        <v>44361</v>
      </c>
      <c r="G74" s="19">
        <f t="shared" ca="1" si="13"/>
        <v>44364</v>
      </c>
      <c r="H74" s="18">
        <v>4</v>
      </c>
      <c r="I74" s="18" t="s">
        <v>228</v>
      </c>
      <c r="J74" s="3">
        <f t="shared" ca="1" si="17"/>
        <v>44368</v>
      </c>
      <c r="K74" s="19">
        <f t="shared" ca="1" si="14"/>
        <v>44361</v>
      </c>
      <c r="L74" s="19">
        <f t="shared" ca="1" si="15"/>
        <v>44364</v>
      </c>
      <c r="M74" s="20">
        <v>4</v>
      </c>
    </row>
    <row r="75" spans="2:13" x14ac:dyDescent="0.25">
      <c r="B75" s="16">
        <v>1492940</v>
      </c>
      <c r="C75" s="17" t="s">
        <v>966</v>
      </c>
      <c r="D75" s="18" t="s">
        <v>230</v>
      </c>
      <c r="E75" s="3">
        <f t="shared" ca="1" si="16"/>
        <v>44368</v>
      </c>
      <c r="F75" s="19">
        <f t="shared" ca="1" si="12"/>
        <v>44361</v>
      </c>
      <c r="G75" s="19">
        <f t="shared" ca="1" si="13"/>
        <v>44364</v>
      </c>
      <c r="H75" s="18">
        <v>4</v>
      </c>
      <c r="I75" s="18" t="s">
        <v>228</v>
      </c>
      <c r="J75" s="3">
        <f t="shared" ca="1" si="17"/>
        <v>44368</v>
      </c>
      <c r="K75" s="19">
        <f t="shared" ca="1" si="14"/>
        <v>44361</v>
      </c>
      <c r="L75" s="19">
        <f t="shared" ca="1" si="15"/>
        <v>44364</v>
      </c>
      <c r="M75" s="20">
        <v>4</v>
      </c>
    </row>
    <row r="76" spans="2:13" x14ac:dyDescent="0.25">
      <c r="B76" s="16">
        <v>1492941</v>
      </c>
      <c r="C76" s="17" t="s">
        <v>967</v>
      </c>
      <c r="D76" s="18" t="s">
        <v>230</v>
      </c>
      <c r="E76" s="3">
        <f t="shared" ca="1" si="16"/>
        <v>44368</v>
      </c>
      <c r="F76" s="19">
        <f t="shared" ca="1" si="12"/>
        <v>44361</v>
      </c>
      <c r="G76" s="19">
        <f t="shared" ca="1" si="13"/>
        <v>44364</v>
      </c>
      <c r="H76" s="18">
        <v>4</v>
      </c>
      <c r="I76" s="18" t="s">
        <v>228</v>
      </c>
      <c r="J76" s="3">
        <f t="shared" ca="1" si="17"/>
        <v>44368</v>
      </c>
      <c r="K76" s="19">
        <f t="shared" ca="1" si="14"/>
        <v>44361</v>
      </c>
      <c r="L76" s="19">
        <f t="shared" ca="1" si="15"/>
        <v>44364</v>
      </c>
      <c r="M76" s="20">
        <v>4</v>
      </c>
    </row>
    <row r="77" spans="2:13" x14ac:dyDescent="0.25">
      <c r="B77" s="16">
        <v>1492942</v>
      </c>
      <c r="C77" s="17" t="s">
        <v>968</v>
      </c>
      <c r="D77" s="18" t="s">
        <v>230</v>
      </c>
      <c r="E77" s="3">
        <f t="shared" ca="1" si="16"/>
        <v>44368</v>
      </c>
      <c r="F77" s="19">
        <f t="shared" ca="1" si="12"/>
        <v>44361</v>
      </c>
      <c r="G77" s="19">
        <f t="shared" ca="1" si="13"/>
        <v>44364</v>
      </c>
      <c r="H77" s="18">
        <v>4</v>
      </c>
      <c r="I77" s="18" t="s">
        <v>228</v>
      </c>
      <c r="J77" s="3">
        <f t="shared" ca="1" si="17"/>
        <v>44368</v>
      </c>
      <c r="K77" s="19">
        <f t="shared" ca="1" si="14"/>
        <v>44361</v>
      </c>
      <c r="L77" s="19">
        <f t="shared" ca="1" si="15"/>
        <v>44364</v>
      </c>
      <c r="M77" s="20">
        <v>4</v>
      </c>
    </row>
    <row r="78" spans="2:13" x14ac:dyDescent="0.25">
      <c r="B78" s="16">
        <v>1492943</v>
      </c>
      <c r="C78" s="17" t="s">
        <v>969</v>
      </c>
      <c r="D78" s="18" t="s">
        <v>230</v>
      </c>
      <c r="E78" s="3">
        <f t="shared" ca="1" si="16"/>
        <v>44368</v>
      </c>
      <c r="F78" s="19">
        <f t="shared" ca="1" si="12"/>
        <v>44361</v>
      </c>
      <c r="G78" s="19">
        <f t="shared" ca="1" si="13"/>
        <v>44364</v>
      </c>
      <c r="H78" s="18">
        <v>4</v>
      </c>
      <c r="I78" s="18" t="s">
        <v>228</v>
      </c>
      <c r="J78" s="3">
        <f t="shared" ca="1" si="17"/>
        <v>44368</v>
      </c>
      <c r="K78" s="19">
        <f t="shared" ca="1" si="14"/>
        <v>44361</v>
      </c>
      <c r="L78" s="19">
        <f t="shared" ca="1" si="15"/>
        <v>44364</v>
      </c>
      <c r="M78" s="20">
        <v>4</v>
      </c>
    </row>
    <row r="79" spans="2:13" x14ac:dyDescent="0.25">
      <c r="B79" s="16">
        <v>1492944</v>
      </c>
      <c r="C79" s="17" t="s">
        <v>970</v>
      </c>
      <c r="D79" s="18" t="s">
        <v>230</v>
      </c>
      <c r="E79" s="3">
        <f t="shared" ca="1" si="16"/>
        <v>44368</v>
      </c>
      <c r="F79" s="19">
        <f t="shared" ca="1" si="12"/>
        <v>44361</v>
      </c>
      <c r="G79" s="19">
        <f t="shared" ca="1" si="13"/>
        <v>44364</v>
      </c>
      <c r="H79" s="18">
        <v>4</v>
      </c>
      <c r="I79" s="18" t="s">
        <v>228</v>
      </c>
      <c r="J79" s="3">
        <f t="shared" ca="1" si="17"/>
        <v>44368</v>
      </c>
      <c r="K79" s="19">
        <f t="shared" ca="1" si="14"/>
        <v>44361</v>
      </c>
      <c r="L79" s="19">
        <f t="shared" ca="1" si="15"/>
        <v>44364</v>
      </c>
      <c r="M79" s="20">
        <v>4</v>
      </c>
    </row>
    <row r="80" spans="2:13" x14ac:dyDescent="0.25">
      <c r="B80" s="16">
        <v>1492945</v>
      </c>
      <c r="C80" s="17" t="s">
        <v>972</v>
      </c>
      <c r="D80" s="18" t="s">
        <v>230</v>
      </c>
      <c r="E80" s="3">
        <f t="shared" ca="1" si="16"/>
        <v>44368</v>
      </c>
      <c r="F80" s="19">
        <f t="shared" ca="1" si="12"/>
        <v>44361</v>
      </c>
      <c r="G80" s="19">
        <f t="shared" ca="1" si="13"/>
        <v>44364</v>
      </c>
      <c r="H80" s="18">
        <v>4</v>
      </c>
      <c r="I80" s="18" t="s">
        <v>228</v>
      </c>
      <c r="J80" s="3">
        <f t="shared" ca="1" si="17"/>
        <v>44368</v>
      </c>
      <c r="K80" s="19">
        <f t="shared" ca="1" si="14"/>
        <v>44361</v>
      </c>
      <c r="L80" s="19">
        <f t="shared" ca="1" si="15"/>
        <v>44364</v>
      </c>
      <c r="M80" s="20">
        <v>4</v>
      </c>
    </row>
    <row r="81" spans="2:13" x14ac:dyDescent="0.25">
      <c r="B81" s="16">
        <v>1492946</v>
      </c>
      <c r="C81" s="17" t="s">
        <v>973</v>
      </c>
      <c r="D81" s="18" t="s">
        <v>230</v>
      </c>
      <c r="E81" s="3">
        <f t="shared" ca="1" si="16"/>
        <v>44368</v>
      </c>
      <c r="F81" s="19">
        <f t="shared" ca="1" si="12"/>
        <v>44361</v>
      </c>
      <c r="G81" s="19">
        <f t="shared" ca="1" si="13"/>
        <v>44364</v>
      </c>
      <c r="H81" s="18">
        <v>4</v>
      </c>
      <c r="I81" s="18" t="s">
        <v>228</v>
      </c>
      <c r="J81" s="3">
        <f t="shared" ca="1" si="17"/>
        <v>44368</v>
      </c>
      <c r="K81" s="19">
        <f t="shared" ca="1" si="14"/>
        <v>44361</v>
      </c>
      <c r="L81" s="19">
        <f t="shared" ca="1" si="15"/>
        <v>44364</v>
      </c>
      <c r="M81" s="20">
        <v>4</v>
      </c>
    </row>
    <row r="82" spans="2:13" x14ac:dyDescent="0.25">
      <c r="B82" s="16">
        <v>1492947</v>
      </c>
      <c r="C82" s="17" t="s">
        <v>974</v>
      </c>
      <c r="D82" s="18" t="s">
        <v>230</v>
      </c>
      <c r="E82" s="3">
        <f t="shared" ca="1" si="16"/>
        <v>44368</v>
      </c>
      <c r="F82" s="19">
        <f t="shared" ca="1" si="12"/>
        <v>44361</v>
      </c>
      <c r="G82" s="19">
        <f t="shared" ca="1" si="13"/>
        <v>44364</v>
      </c>
      <c r="H82" s="18">
        <v>4</v>
      </c>
      <c r="I82" s="18" t="s">
        <v>228</v>
      </c>
      <c r="J82" s="3">
        <f t="shared" ca="1" si="17"/>
        <v>44368</v>
      </c>
      <c r="K82" s="19">
        <f t="shared" ca="1" si="14"/>
        <v>44361</v>
      </c>
      <c r="L82" s="19">
        <f t="shared" ca="1" si="15"/>
        <v>44364</v>
      </c>
      <c r="M82" s="20">
        <v>4</v>
      </c>
    </row>
    <row r="83" spans="2:13" x14ac:dyDescent="0.25">
      <c r="B83" s="16">
        <v>1492948</v>
      </c>
      <c r="C83" s="17" t="s">
        <v>975</v>
      </c>
      <c r="D83" s="18" t="s">
        <v>230</v>
      </c>
      <c r="E83" s="3">
        <f t="shared" ca="1" si="16"/>
        <v>44368</v>
      </c>
      <c r="F83" s="19">
        <f t="shared" ca="1" si="12"/>
        <v>44361</v>
      </c>
      <c r="G83" s="19">
        <f t="shared" ca="1" si="13"/>
        <v>44364</v>
      </c>
      <c r="H83" s="18">
        <v>4</v>
      </c>
      <c r="I83" s="18" t="s">
        <v>228</v>
      </c>
      <c r="J83" s="3">
        <f t="shared" ca="1" si="17"/>
        <v>44368</v>
      </c>
      <c r="K83" s="19">
        <f t="shared" ca="1" si="14"/>
        <v>44361</v>
      </c>
      <c r="L83" s="19">
        <f t="shared" ca="1" si="15"/>
        <v>44364</v>
      </c>
      <c r="M83" s="20">
        <v>4</v>
      </c>
    </row>
    <row r="84" spans="2:13" x14ac:dyDescent="0.25">
      <c r="B84" s="16">
        <v>1492949</v>
      </c>
      <c r="C84" s="17" t="s">
        <v>976</v>
      </c>
      <c r="D84" s="18" t="s">
        <v>230</v>
      </c>
      <c r="E84" s="3">
        <f t="shared" ca="1" si="16"/>
        <v>44368</v>
      </c>
      <c r="F84" s="19">
        <f t="shared" ca="1" si="12"/>
        <v>44361</v>
      </c>
      <c r="G84" s="19">
        <f t="shared" ca="1" si="13"/>
        <v>44364</v>
      </c>
      <c r="H84" s="18">
        <v>4</v>
      </c>
      <c r="I84" s="18" t="s">
        <v>228</v>
      </c>
      <c r="J84" s="3">
        <f t="shared" ca="1" si="17"/>
        <v>44368</v>
      </c>
      <c r="K84" s="19">
        <f t="shared" ca="1" si="14"/>
        <v>44361</v>
      </c>
      <c r="L84" s="19">
        <f t="shared" ca="1" si="15"/>
        <v>44364</v>
      </c>
      <c r="M84" s="20">
        <v>4</v>
      </c>
    </row>
    <row r="85" spans="2:13" x14ac:dyDescent="0.25">
      <c r="B85" s="16">
        <v>1492950</v>
      </c>
      <c r="C85" s="17" t="s">
        <v>977</v>
      </c>
      <c r="D85" s="18" t="s">
        <v>230</v>
      </c>
      <c r="E85" s="3">
        <f t="shared" ca="1" si="16"/>
        <v>44368</v>
      </c>
      <c r="F85" s="19">
        <f t="shared" ca="1" si="12"/>
        <v>44361</v>
      </c>
      <c r="G85" s="19">
        <f t="shared" ca="1" si="13"/>
        <v>44364</v>
      </c>
      <c r="H85" s="18">
        <v>4</v>
      </c>
      <c r="I85" s="18" t="s">
        <v>228</v>
      </c>
      <c r="J85" s="3">
        <f t="shared" ca="1" si="17"/>
        <v>44368</v>
      </c>
      <c r="K85" s="19">
        <f t="shared" ca="1" si="14"/>
        <v>44361</v>
      </c>
      <c r="L85" s="19">
        <f t="shared" ca="1" si="15"/>
        <v>44364</v>
      </c>
      <c r="M85" s="20">
        <v>4</v>
      </c>
    </row>
    <row r="86" spans="2:13" x14ac:dyDescent="0.25">
      <c r="B86" s="16">
        <v>1492951</v>
      </c>
      <c r="C86" s="17" t="s">
        <v>978</v>
      </c>
      <c r="D86" s="18" t="s">
        <v>230</v>
      </c>
      <c r="E86" s="3">
        <f t="shared" ca="1" si="16"/>
        <v>44368</v>
      </c>
      <c r="F86" s="19">
        <f t="shared" ca="1" si="12"/>
        <v>44361</v>
      </c>
      <c r="G86" s="19">
        <f t="shared" ca="1" si="13"/>
        <v>44364</v>
      </c>
      <c r="H86" s="18">
        <v>4</v>
      </c>
      <c r="I86" s="18" t="s">
        <v>228</v>
      </c>
      <c r="J86" s="3">
        <f t="shared" ca="1" si="17"/>
        <v>44368</v>
      </c>
      <c r="K86" s="19">
        <f t="shared" ca="1" si="14"/>
        <v>44361</v>
      </c>
      <c r="L86" s="19">
        <f t="shared" ca="1" si="15"/>
        <v>44364</v>
      </c>
      <c r="M86" s="20">
        <v>4</v>
      </c>
    </row>
    <row r="87" spans="2:13" x14ac:dyDescent="0.25">
      <c r="B87" s="16">
        <v>1492952</v>
      </c>
      <c r="C87" s="17" t="s">
        <v>979</v>
      </c>
      <c r="D87" s="18" t="s">
        <v>230</v>
      </c>
      <c r="E87" s="3">
        <f t="shared" ca="1" si="16"/>
        <v>44368</v>
      </c>
      <c r="F87" s="19">
        <f t="shared" ca="1" si="12"/>
        <v>44361</v>
      </c>
      <c r="G87" s="19">
        <f t="shared" ca="1" si="13"/>
        <v>44364</v>
      </c>
      <c r="H87" s="18">
        <v>4</v>
      </c>
      <c r="I87" s="18" t="s">
        <v>228</v>
      </c>
      <c r="J87" s="3">
        <f t="shared" ca="1" si="17"/>
        <v>44368</v>
      </c>
      <c r="K87" s="19">
        <f t="shared" ca="1" si="14"/>
        <v>44361</v>
      </c>
      <c r="L87" s="19">
        <f t="shared" ca="1" si="15"/>
        <v>44364</v>
      </c>
      <c r="M87" s="20">
        <v>4</v>
      </c>
    </row>
    <row r="88" spans="2:13" x14ac:dyDescent="0.25">
      <c r="B88" s="16">
        <v>1492953</v>
      </c>
      <c r="C88" s="17" t="s">
        <v>980</v>
      </c>
      <c r="D88" s="18" t="s">
        <v>230</v>
      </c>
      <c r="E88" s="3">
        <f t="shared" ca="1" si="16"/>
        <v>44368</v>
      </c>
      <c r="F88" s="19">
        <f t="shared" ca="1" si="12"/>
        <v>44361</v>
      </c>
      <c r="G88" s="19">
        <f t="shared" ca="1" si="13"/>
        <v>44364</v>
      </c>
      <c r="H88" s="18">
        <v>4</v>
      </c>
      <c r="I88" s="18" t="s">
        <v>228</v>
      </c>
      <c r="J88" s="3">
        <f t="shared" ca="1" si="17"/>
        <v>44368</v>
      </c>
      <c r="K88" s="19">
        <f t="shared" ca="1" si="14"/>
        <v>44361</v>
      </c>
      <c r="L88" s="19">
        <f t="shared" ca="1" si="15"/>
        <v>44364</v>
      </c>
      <c r="M88" s="20">
        <v>4</v>
      </c>
    </row>
    <row r="89" spans="2:13" x14ac:dyDescent="0.25">
      <c r="B89" s="16">
        <v>1492954</v>
      </c>
      <c r="C89" s="17" t="s">
        <v>981</v>
      </c>
      <c r="D89" s="18" t="s">
        <v>230</v>
      </c>
      <c r="E89" s="3">
        <f t="shared" ca="1" si="16"/>
        <v>44368</v>
      </c>
      <c r="F89" s="19">
        <f t="shared" ca="1" si="12"/>
        <v>44361</v>
      </c>
      <c r="G89" s="19">
        <f t="shared" ca="1" si="13"/>
        <v>44364</v>
      </c>
      <c r="H89" s="18">
        <v>4</v>
      </c>
      <c r="I89" s="18" t="s">
        <v>228</v>
      </c>
      <c r="J89" s="3">
        <f t="shared" ca="1" si="17"/>
        <v>44368</v>
      </c>
      <c r="K89" s="19">
        <f t="shared" ca="1" si="14"/>
        <v>44361</v>
      </c>
      <c r="L89" s="19">
        <f t="shared" ca="1" si="15"/>
        <v>44364</v>
      </c>
      <c r="M89" s="20">
        <v>4</v>
      </c>
    </row>
    <row r="90" spans="2:13" x14ac:dyDescent="0.25">
      <c r="B90" s="16">
        <v>1492955</v>
      </c>
      <c r="C90" s="17" t="s">
        <v>982</v>
      </c>
      <c r="D90" s="18" t="s">
        <v>230</v>
      </c>
      <c r="E90" s="3">
        <f t="shared" ca="1" si="16"/>
        <v>44368</v>
      </c>
      <c r="F90" s="19">
        <f t="shared" ca="1" si="12"/>
        <v>44361</v>
      </c>
      <c r="G90" s="19">
        <f t="shared" ca="1" si="13"/>
        <v>44364</v>
      </c>
      <c r="H90" s="18">
        <v>4</v>
      </c>
      <c r="I90" s="18" t="s">
        <v>228</v>
      </c>
      <c r="J90" s="3">
        <f t="shared" ca="1" si="17"/>
        <v>44368</v>
      </c>
      <c r="K90" s="19">
        <f t="shared" ca="1" si="14"/>
        <v>44361</v>
      </c>
      <c r="L90" s="19">
        <f t="shared" ca="1" si="15"/>
        <v>44364</v>
      </c>
      <c r="M90" s="20">
        <v>4</v>
      </c>
    </row>
    <row r="91" spans="2:13" x14ac:dyDescent="0.25">
      <c r="B91" s="16">
        <v>1492956</v>
      </c>
      <c r="C91" s="17" t="s">
        <v>983</v>
      </c>
      <c r="D91" s="18" t="s">
        <v>230</v>
      </c>
      <c r="E91" s="3">
        <f t="shared" ca="1" si="16"/>
        <v>44368</v>
      </c>
      <c r="F91" s="19">
        <f t="shared" ca="1" si="12"/>
        <v>44361</v>
      </c>
      <c r="G91" s="19">
        <f t="shared" ca="1" si="13"/>
        <v>44364</v>
      </c>
      <c r="H91" s="18">
        <v>4</v>
      </c>
      <c r="I91" s="18" t="s">
        <v>228</v>
      </c>
      <c r="J91" s="3">
        <f t="shared" ca="1" si="17"/>
        <v>44368</v>
      </c>
      <c r="K91" s="19">
        <f t="shared" ca="1" si="14"/>
        <v>44361</v>
      </c>
      <c r="L91" s="19">
        <f t="shared" ca="1" si="15"/>
        <v>44364</v>
      </c>
      <c r="M91" s="20">
        <v>4</v>
      </c>
    </row>
    <row r="92" spans="2:13" x14ac:dyDescent="0.25">
      <c r="B92" s="16">
        <v>1492957</v>
      </c>
      <c r="C92" s="17" t="s">
        <v>984</v>
      </c>
      <c r="D92" s="18" t="s">
        <v>230</v>
      </c>
      <c r="E92" s="3">
        <f t="shared" ca="1" si="16"/>
        <v>44368</v>
      </c>
      <c r="F92" s="19">
        <f t="shared" ca="1" si="12"/>
        <v>44361</v>
      </c>
      <c r="G92" s="19">
        <f t="shared" ca="1" si="13"/>
        <v>44364</v>
      </c>
      <c r="H92" s="18">
        <v>4</v>
      </c>
      <c r="I92" s="18" t="s">
        <v>228</v>
      </c>
      <c r="J92" s="3">
        <f t="shared" ca="1" si="17"/>
        <v>44368</v>
      </c>
      <c r="K92" s="19">
        <f t="shared" ca="1" si="14"/>
        <v>44361</v>
      </c>
      <c r="L92" s="19">
        <f t="shared" ca="1" si="15"/>
        <v>44364</v>
      </c>
      <c r="M92" s="20">
        <v>4</v>
      </c>
    </row>
    <row r="93" spans="2:13" x14ac:dyDescent="0.25">
      <c r="B93" s="16">
        <v>1492958</v>
      </c>
      <c r="C93" s="17" t="s">
        <v>985</v>
      </c>
      <c r="D93" s="18" t="s">
        <v>230</v>
      </c>
      <c r="E93" s="3">
        <f t="shared" ca="1" si="16"/>
        <v>44368</v>
      </c>
      <c r="F93" s="19">
        <f t="shared" ca="1" si="12"/>
        <v>44361</v>
      </c>
      <c r="G93" s="19">
        <f t="shared" ca="1" si="13"/>
        <v>44364</v>
      </c>
      <c r="H93" s="18">
        <v>4</v>
      </c>
      <c r="I93" s="18" t="s">
        <v>228</v>
      </c>
      <c r="J93" s="3">
        <f t="shared" ca="1" si="17"/>
        <v>44368</v>
      </c>
      <c r="K93" s="19">
        <f t="shared" ca="1" si="14"/>
        <v>44361</v>
      </c>
      <c r="L93" s="19">
        <f t="shared" ca="1" si="15"/>
        <v>44364</v>
      </c>
      <c r="M93" s="20">
        <v>4</v>
      </c>
    </row>
    <row r="94" spans="2:13" x14ac:dyDescent="0.25">
      <c r="B94" s="16">
        <v>1492959</v>
      </c>
      <c r="C94" s="17" t="s">
        <v>987</v>
      </c>
      <c r="D94" s="18" t="s">
        <v>230</v>
      </c>
      <c r="E94" s="3">
        <f t="shared" ca="1" si="16"/>
        <v>44368</v>
      </c>
      <c r="F94" s="19">
        <f t="shared" ca="1" si="12"/>
        <v>44361</v>
      </c>
      <c r="G94" s="19">
        <f t="shared" ca="1" si="13"/>
        <v>44364</v>
      </c>
      <c r="H94" s="18">
        <v>4</v>
      </c>
      <c r="I94" s="18" t="s">
        <v>228</v>
      </c>
      <c r="J94" s="3">
        <f t="shared" ca="1" si="17"/>
        <v>44368</v>
      </c>
      <c r="K94" s="19">
        <f t="shared" ca="1" si="14"/>
        <v>44361</v>
      </c>
      <c r="L94" s="19">
        <f t="shared" ca="1" si="15"/>
        <v>44364</v>
      </c>
      <c r="M94" s="20">
        <v>4</v>
      </c>
    </row>
    <row r="95" spans="2:13" x14ac:dyDescent="0.25">
      <c r="B95" s="16">
        <v>2138972</v>
      </c>
      <c r="C95" s="17" t="s">
        <v>956</v>
      </c>
      <c r="D95" s="18" t="s">
        <v>230</v>
      </c>
      <c r="E95" s="3">
        <f t="shared" ca="1" si="16"/>
        <v>44368</v>
      </c>
      <c r="F95" s="19">
        <f t="shared" ca="1" si="12"/>
        <v>44361</v>
      </c>
      <c r="G95" s="19">
        <f t="shared" ca="1" si="13"/>
        <v>44364</v>
      </c>
      <c r="H95" s="18">
        <v>4</v>
      </c>
      <c r="I95" s="18" t="s">
        <v>228</v>
      </c>
      <c r="J95" s="3">
        <f t="shared" ca="1" si="17"/>
        <v>44368</v>
      </c>
      <c r="K95" s="19">
        <f t="shared" ca="1" si="14"/>
        <v>44361</v>
      </c>
      <c r="L95" s="19">
        <f t="shared" ca="1" si="15"/>
        <v>44364</v>
      </c>
      <c r="M95" s="20">
        <v>4</v>
      </c>
    </row>
    <row r="96" spans="2:13" x14ac:dyDescent="0.25">
      <c r="B96" s="16">
        <v>2138974</v>
      </c>
      <c r="C96" s="17" t="s">
        <v>971</v>
      </c>
      <c r="D96" s="18" t="s">
        <v>230</v>
      </c>
      <c r="E96" s="3">
        <f t="shared" ca="1" si="16"/>
        <v>44368</v>
      </c>
      <c r="F96" s="19">
        <f t="shared" ca="1" si="12"/>
        <v>44361</v>
      </c>
      <c r="G96" s="19">
        <f t="shared" ca="1" si="13"/>
        <v>44364</v>
      </c>
      <c r="H96" s="18">
        <v>4</v>
      </c>
      <c r="I96" s="18" t="s">
        <v>228</v>
      </c>
      <c r="J96" s="3">
        <f t="shared" ca="1" si="17"/>
        <v>44368</v>
      </c>
      <c r="K96" s="19">
        <f t="shared" ca="1" si="14"/>
        <v>44361</v>
      </c>
      <c r="L96" s="19">
        <f t="shared" ca="1" si="15"/>
        <v>44364</v>
      </c>
      <c r="M96" s="20">
        <v>4</v>
      </c>
    </row>
    <row r="97" spans="2:13" x14ac:dyDescent="0.25">
      <c r="B97" s="16">
        <v>2138977</v>
      </c>
      <c r="C97" s="17" t="s">
        <v>986</v>
      </c>
      <c r="D97" s="18" t="s">
        <v>230</v>
      </c>
      <c r="E97" s="3">
        <f t="shared" ca="1" si="16"/>
        <v>44368</v>
      </c>
      <c r="F97" s="19">
        <f t="shared" ca="1" si="12"/>
        <v>44361</v>
      </c>
      <c r="G97" s="19">
        <f t="shared" ca="1" si="13"/>
        <v>44364</v>
      </c>
      <c r="H97" s="18">
        <v>4</v>
      </c>
      <c r="I97" s="18" t="s">
        <v>228</v>
      </c>
      <c r="J97" s="3">
        <f t="shared" ca="1" si="17"/>
        <v>44368</v>
      </c>
      <c r="K97" s="19">
        <f t="shared" ca="1" si="14"/>
        <v>44361</v>
      </c>
      <c r="L97" s="19">
        <f t="shared" ca="1" si="15"/>
        <v>44364</v>
      </c>
      <c r="M97" s="20">
        <v>4</v>
      </c>
    </row>
    <row r="98" spans="2:13" x14ac:dyDescent="0.25">
      <c r="B98" s="16">
        <v>2226554</v>
      </c>
      <c r="C98" s="17" t="s">
        <v>1112</v>
      </c>
      <c r="D98" s="18" t="s">
        <v>230</v>
      </c>
      <c r="E98" s="3">
        <f t="shared" ca="1" si="16"/>
        <v>44368</v>
      </c>
      <c r="F98" s="19">
        <f t="shared" ca="1" si="12"/>
        <v>44361</v>
      </c>
      <c r="G98" s="19">
        <f t="shared" ca="1" si="13"/>
        <v>44364</v>
      </c>
      <c r="H98" s="18">
        <v>4</v>
      </c>
      <c r="I98" s="18" t="s">
        <v>228</v>
      </c>
      <c r="J98" s="3">
        <f t="shared" ca="1" si="17"/>
        <v>44368</v>
      </c>
      <c r="K98" s="19">
        <f t="shared" ca="1" si="14"/>
        <v>44361</v>
      </c>
      <c r="L98" s="19">
        <f t="shared" ca="1" si="15"/>
        <v>44364</v>
      </c>
      <c r="M98" s="20">
        <v>4</v>
      </c>
    </row>
    <row r="99" spans="2:13" x14ac:dyDescent="0.25">
      <c r="B99" s="16">
        <v>2226556</v>
      </c>
      <c r="C99" s="17" t="s">
        <v>1113</v>
      </c>
      <c r="D99" s="18" t="s">
        <v>230</v>
      </c>
      <c r="E99" s="3">
        <f t="shared" ca="1" si="16"/>
        <v>44368</v>
      </c>
      <c r="F99" s="19">
        <f t="shared" ca="1" si="12"/>
        <v>44361</v>
      </c>
      <c r="G99" s="19">
        <f t="shared" ca="1" si="13"/>
        <v>44364</v>
      </c>
      <c r="H99" s="18">
        <v>4</v>
      </c>
      <c r="I99" s="18" t="s">
        <v>228</v>
      </c>
      <c r="J99" s="3">
        <f t="shared" ca="1" si="17"/>
        <v>44368</v>
      </c>
      <c r="K99" s="19">
        <f t="shared" ca="1" si="14"/>
        <v>44361</v>
      </c>
      <c r="L99" s="19">
        <f t="shared" ca="1" si="15"/>
        <v>44364</v>
      </c>
      <c r="M99" s="20">
        <v>4</v>
      </c>
    </row>
    <row r="100" spans="2:13" x14ac:dyDescent="0.25">
      <c r="B100" s="16">
        <v>2226557</v>
      </c>
      <c r="C100" s="17" t="s">
        <v>1114</v>
      </c>
      <c r="D100" s="18" t="s">
        <v>230</v>
      </c>
      <c r="E100" s="3">
        <f t="shared" ca="1" si="16"/>
        <v>44368</v>
      </c>
      <c r="F100" s="19">
        <f t="shared" ca="1" si="12"/>
        <v>44361</v>
      </c>
      <c r="G100" s="19">
        <f t="shared" ca="1" si="13"/>
        <v>44364</v>
      </c>
      <c r="H100" s="18">
        <v>4</v>
      </c>
      <c r="I100" s="18" t="s">
        <v>228</v>
      </c>
      <c r="J100" s="3">
        <f t="shared" ca="1" si="17"/>
        <v>44368</v>
      </c>
      <c r="K100" s="19">
        <f t="shared" ca="1" si="14"/>
        <v>44361</v>
      </c>
      <c r="L100" s="19">
        <f t="shared" ca="1" si="15"/>
        <v>44364</v>
      </c>
      <c r="M100" s="20">
        <v>4</v>
      </c>
    </row>
    <row r="101" spans="2:13" x14ac:dyDescent="0.25">
      <c r="B101" s="16">
        <v>2226558</v>
      </c>
      <c r="C101" s="17" t="s">
        <v>1115</v>
      </c>
      <c r="D101" s="18" t="s">
        <v>230</v>
      </c>
      <c r="E101" s="3">
        <f t="shared" ca="1" si="16"/>
        <v>44368</v>
      </c>
      <c r="F101" s="19">
        <f t="shared" ca="1" si="12"/>
        <v>44361</v>
      </c>
      <c r="G101" s="19">
        <f t="shared" ca="1" si="13"/>
        <v>44364</v>
      </c>
      <c r="H101" s="18">
        <v>4</v>
      </c>
      <c r="I101" s="18" t="s">
        <v>228</v>
      </c>
      <c r="J101" s="3">
        <f t="shared" ca="1" si="17"/>
        <v>44368</v>
      </c>
      <c r="K101" s="19">
        <f t="shared" ca="1" si="14"/>
        <v>44361</v>
      </c>
      <c r="L101" s="19">
        <f t="shared" ca="1" si="15"/>
        <v>44364</v>
      </c>
      <c r="M101" s="20">
        <v>4</v>
      </c>
    </row>
    <row r="102" spans="2:13" x14ac:dyDescent="0.25">
      <c r="B102" s="16">
        <v>2226559</v>
      </c>
      <c r="C102" s="17" t="s">
        <v>1116</v>
      </c>
      <c r="D102" s="18" t="s">
        <v>230</v>
      </c>
      <c r="E102" s="3">
        <f t="shared" ca="1" si="16"/>
        <v>44368</v>
      </c>
      <c r="F102" s="19">
        <f t="shared" ca="1" si="12"/>
        <v>44361</v>
      </c>
      <c r="G102" s="19">
        <f t="shared" ca="1" si="13"/>
        <v>44364</v>
      </c>
      <c r="H102" s="18">
        <v>4</v>
      </c>
      <c r="I102" s="18" t="s">
        <v>228</v>
      </c>
      <c r="J102" s="3">
        <f t="shared" ca="1" si="17"/>
        <v>44368</v>
      </c>
      <c r="K102" s="19">
        <f t="shared" ca="1" si="14"/>
        <v>44361</v>
      </c>
      <c r="L102" s="19">
        <f t="shared" ca="1" si="15"/>
        <v>44364</v>
      </c>
      <c r="M102" s="20">
        <v>4</v>
      </c>
    </row>
    <row r="103" spans="2:13" x14ac:dyDescent="0.25">
      <c r="B103" s="16">
        <v>2226560</v>
      </c>
      <c r="C103" s="17" t="s">
        <v>1117</v>
      </c>
      <c r="D103" s="18" t="s">
        <v>230</v>
      </c>
      <c r="E103" s="3">
        <f t="shared" ca="1" si="16"/>
        <v>44368</v>
      </c>
      <c r="F103" s="19">
        <f t="shared" ca="1" si="12"/>
        <v>44361</v>
      </c>
      <c r="G103" s="19">
        <f t="shared" ca="1" si="13"/>
        <v>44364</v>
      </c>
      <c r="H103" s="18">
        <v>4</v>
      </c>
      <c r="I103" s="18" t="s">
        <v>228</v>
      </c>
      <c r="J103" s="3">
        <f t="shared" ca="1" si="17"/>
        <v>44368</v>
      </c>
      <c r="K103" s="19">
        <f t="shared" ca="1" si="14"/>
        <v>44361</v>
      </c>
      <c r="L103" s="19">
        <f t="shared" ca="1" si="15"/>
        <v>44364</v>
      </c>
      <c r="M103" s="20">
        <v>4</v>
      </c>
    </row>
    <row r="104" spans="2:13" x14ac:dyDescent="0.25">
      <c r="B104" s="16">
        <v>2226561</v>
      </c>
      <c r="C104" s="17" t="s">
        <v>1118</v>
      </c>
      <c r="D104" s="18" t="s">
        <v>230</v>
      </c>
      <c r="E104" s="3">
        <f t="shared" ca="1" si="16"/>
        <v>44368</v>
      </c>
      <c r="F104" s="19">
        <f t="shared" ca="1" si="12"/>
        <v>44361</v>
      </c>
      <c r="G104" s="19">
        <f t="shared" ca="1" si="13"/>
        <v>44364</v>
      </c>
      <c r="H104" s="18">
        <v>4</v>
      </c>
      <c r="I104" s="18" t="s">
        <v>228</v>
      </c>
      <c r="J104" s="3">
        <f t="shared" ca="1" si="17"/>
        <v>44368</v>
      </c>
      <c r="K104" s="19">
        <f t="shared" ca="1" si="14"/>
        <v>44361</v>
      </c>
      <c r="L104" s="19">
        <f t="shared" ca="1" si="15"/>
        <v>44364</v>
      </c>
      <c r="M104" s="20">
        <v>4</v>
      </c>
    </row>
    <row r="105" spans="2:13" x14ac:dyDescent="0.25">
      <c r="B105" s="16">
        <v>2226562</v>
      </c>
      <c r="C105" s="17" t="s">
        <v>1119</v>
      </c>
      <c r="D105" s="18" t="s">
        <v>230</v>
      </c>
      <c r="E105" s="3">
        <f t="shared" ca="1" si="16"/>
        <v>44368</v>
      </c>
      <c r="F105" s="19">
        <f t="shared" ca="1" si="12"/>
        <v>44361</v>
      </c>
      <c r="G105" s="19">
        <f t="shared" ca="1" si="13"/>
        <v>44364</v>
      </c>
      <c r="H105" s="18">
        <v>4</v>
      </c>
      <c r="I105" s="18" t="s">
        <v>228</v>
      </c>
      <c r="J105" s="3">
        <f t="shared" ca="1" si="17"/>
        <v>44368</v>
      </c>
      <c r="K105" s="19">
        <f t="shared" ca="1" si="14"/>
        <v>44361</v>
      </c>
      <c r="L105" s="19">
        <f t="shared" ca="1" si="15"/>
        <v>44364</v>
      </c>
      <c r="M105" s="20">
        <v>4</v>
      </c>
    </row>
    <row r="106" spans="2:13" x14ac:dyDescent="0.25">
      <c r="B106" s="16">
        <v>2226563</v>
      </c>
      <c r="C106" s="17" t="s">
        <v>1120</v>
      </c>
      <c r="D106" s="18" t="s">
        <v>230</v>
      </c>
      <c r="E106" s="3">
        <f t="shared" ca="1" si="16"/>
        <v>44368</v>
      </c>
      <c r="F106" s="19">
        <f t="shared" ca="1" si="12"/>
        <v>44361</v>
      </c>
      <c r="G106" s="19">
        <f t="shared" ca="1" si="13"/>
        <v>44364</v>
      </c>
      <c r="H106" s="18">
        <v>4</v>
      </c>
      <c r="I106" s="18" t="s">
        <v>228</v>
      </c>
      <c r="J106" s="3">
        <f t="shared" ca="1" si="17"/>
        <v>44368</v>
      </c>
      <c r="K106" s="19">
        <f t="shared" ca="1" si="14"/>
        <v>44361</v>
      </c>
      <c r="L106" s="19">
        <f t="shared" ca="1" si="15"/>
        <v>44364</v>
      </c>
      <c r="M106" s="20">
        <v>4</v>
      </c>
    </row>
    <row r="107" spans="2:13" x14ac:dyDescent="0.25">
      <c r="B107" s="16">
        <v>2226564</v>
      </c>
      <c r="C107" s="17" t="s">
        <v>1121</v>
      </c>
      <c r="D107" s="18" t="s">
        <v>230</v>
      </c>
      <c r="E107" s="3">
        <f t="shared" ca="1" si="16"/>
        <v>44368</v>
      </c>
      <c r="F107" s="19">
        <f t="shared" ca="1" si="12"/>
        <v>44361</v>
      </c>
      <c r="G107" s="19">
        <f t="shared" ca="1" si="13"/>
        <v>44364</v>
      </c>
      <c r="H107" s="18">
        <v>4</v>
      </c>
      <c r="I107" s="18" t="s">
        <v>228</v>
      </c>
      <c r="J107" s="3">
        <f t="shared" ca="1" si="17"/>
        <v>44368</v>
      </c>
      <c r="K107" s="19">
        <f t="shared" ca="1" si="14"/>
        <v>44361</v>
      </c>
      <c r="L107" s="19">
        <f t="shared" ca="1" si="15"/>
        <v>44364</v>
      </c>
      <c r="M107" s="20">
        <v>4</v>
      </c>
    </row>
    <row r="108" spans="2:13" x14ac:dyDescent="0.25">
      <c r="B108" s="16">
        <v>2226565</v>
      </c>
      <c r="C108" s="17" t="s">
        <v>1122</v>
      </c>
      <c r="D108" s="18" t="s">
        <v>230</v>
      </c>
      <c r="E108" s="3">
        <f t="shared" ca="1" si="16"/>
        <v>44368</v>
      </c>
      <c r="F108" s="19">
        <f t="shared" ca="1" si="12"/>
        <v>44361</v>
      </c>
      <c r="G108" s="19">
        <f t="shared" ca="1" si="13"/>
        <v>44364</v>
      </c>
      <c r="H108" s="18">
        <v>4</v>
      </c>
      <c r="I108" s="18" t="s">
        <v>228</v>
      </c>
      <c r="J108" s="3">
        <f t="shared" ca="1" si="17"/>
        <v>44368</v>
      </c>
      <c r="K108" s="19">
        <f t="shared" ca="1" si="14"/>
        <v>44361</v>
      </c>
      <c r="L108" s="19">
        <f t="shared" ca="1" si="15"/>
        <v>44364</v>
      </c>
      <c r="M108" s="20">
        <v>4</v>
      </c>
    </row>
    <row r="109" spans="2:13" x14ac:dyDescent="0.25">
      <c r="B109" s="16">
        <v>2226566</v>
      </c>
      <c r="C109" s="17" t="s">
        <v>1123</v>
      </c>
      <c r="D109" s="18" t="s">
        <v>230</v>
      </c>
      <c r="E109" s="3">
        <f t="shared" ca="1" si="16"/>
        <v>44368</v>
      </c>
      <c r="F109" s="19">
        <f t="shared" ca="1" si="12"/>
        <v>44361</v>
      </c>
      <c r="G109" s="19">
        <f t="shared" ca="1" si="13"/>
        <v>44364</v>
      </c>
      <c r="H109" s="18">
        <v>4</v>
      </c>
      <c r="I109" s="18" t="s">
        <v>228</v>
      </c>
      <c r="J109" s="3">
        <f t="shared" ca="1" si="17"/>
        <v>44368</v>
      </c>
      <c r="K109" s="19">
        <f t="shared" ca="1" si="14"/>
        <v>44361</v>
      </c>
      <c r="L109" s="19">
        <f t="shared" ca="1" si="15"/>
        <v>44364</v>
      </c>
      <c r="M109" s="20">
        <v>4</v>
      </c>
    </row>
    <row r="110" spans="2:13" x14ac:dyDescent="0.25">
      <c r="B110" s="16">
        <v>2226567</v>
      </c>
      <c r="C110" s="17" t="s">
        <v>1124</v>
      </c>
      <c r="D110" s="18" t="s">
        <v>230</v>
      </c>
      <c r="E110" s="3">
        <f t="shared" ca="1" si="16"/>
        <v>44368</v>
      </c>
      <c r="F110" s="19">
        <f t="shared" ca="1" si="12"/>
        <v>44361</v>
      </c>
      <c r="G110" s="19">
        <f t="shared" ca="1" si="13"/>
        <v>44364</v>
      </c>
      <c r="H110" s="18">
        <v>4</v>
      </c>
      <c r="I110" s="18" t="s">
        <v>228</v>
      </c>
      <c r="J110" s="3">
        <f t="shared" ca="1" si="17"/>
        <v>44368</v>
      </c>
      <c r="K110" s="19">
        <f t="shared" ca="1" si="14"/>
        <v>44361</v>
      </c>
      <c r="L110" s="19">
        <f t="shared" ca="1" si="15"/>
        <v>44364</v>
      </c>
      <c r="M110" s="20">
        <v>4</v>
      </c>
    </row>
    <row r="111" spans="2:13" x14ac:dyDescent="0.25">
      <c r="B111" s="16">
        <v>2226568</v>
      </c>
      <c r="C111" s="17" t="s">
        <v>1125</v>
      </c>
      <c r="D111" s="18" t="s">
        <v>230</v>
      </c>
      <c r="E111" s="3">
        <f t="shared" ca="1" si="16"/>
        <v>44368</v>
      </c>
      <c r="F111" s="19">
        <f t="shared" ca="1" si="12"/>
        <v>44361</v>
      </c>
      <c r="G111" s="19">
        <f t="shared" ca="1" si="13"/>
        <v>44364</v>
      </c>
      <c r="H111" s="18">
        <v>4</v>
      </c>
      <c r="I111" s="18" t="s">
        <v>228</v>
      </c>
      <c r="J111" s="3">
        <f t="shared" ca="1" si="17"/>
        <v>44368</v>
      </c>
      <c r="K111" s="19">
        <f t="shared" ca="1" si="14"/>
        <v>44361</v>
      </c>
      <c r="L111" s="19">
        <f t="shared" ca="1" si="15"/>
        <v>44364</v>
      </c>
      <c r="M111" s="20">
        <v>4</v>
      </c>
    </row>
    <row r="112" spans="2:13" x14ac:dyDescent="0.25">
      <c r="B112" s="16">
        <v>2226569</v>
      </c>
      <c r="C112" s="17" t="s">
        <v>1126</v>
      </c>
      <c r="D112" s="18" t="s">
        <v>230</v>
      </c>
      <c r="E112" s="3">
        <f t="shared" ca="1" si="16"/>
        <v>44368</v>
      </c>
      <c r="F112" s="19">
        <f t="shared" ca="1" si="12"/>
        <v>44361</v>
      </c>
      <c r="G112" s="19">
        <f t="shared" ca="1" si="13"/>
        <v>44364</v>
      </c>
      <c r="H112" s="18">
        <v>4</v>
      </c>
      <c r="I112" s="18" t="s">
        <v>228</v>
      </c>
      <c r="J112" s="3">
        <f t="shared" ca="1" si="17"/>
        <v>44368</v>
      </c>
      <c r="K112" s="19">
        <f t="shared" ca="1" si="14"/>
        <v>44361</v>
      </c>
      <c r="L112" s="19">
        <f t="shared" ca="1" si="15"/>
        <v>44364</v>
      </c>
      <c r="M112" s="20">
        <v>4</v>
      </c>
    </row>
    <row r="113" spans="2:13" x14ac:dyDescent="0.25">
      <c r="B113" s="16">
        <v>2226570</v>
      </c>
      <c r="C113" s="17" t="s">
        <v>1127</v>
      </c>
      <c r="D113" s="18" t="s">
        <v>230</v>
      </c>
      <c r="E113" s="3">
        <f t="shared" ca="1" si="16"/>
        <v>44368</v>
      </c>
      <c r="F113" s="19">
        <f t="shared" ca="1" si="12"/>
        <v>44361</v>
      </c>
      <c r="G113" s="19">
        <f t="shared" ca="1" si="13"/>
        <v>44364</v>
      </c>
      <c r="H113" s="18">
        <v>4</v>
      </c>
      <c r="I113" s="18" t="s">
        <v>228</v>
      </c>
      <c r="J113" s="3">
        <f t="shared" ca="1" si="17"/>
        <v>44368</v>
      </c>
      <c r="K113" s="19">
        <f t="shared" ca="1" si="14"/>
        <v>44361</v>
      </c>
      <c r="L113" s="19">
        <f t="shared" ca="1" si="15"/>
        <v>44364</v>
      </c>
      <c r="M113" s="20">
        <v>4</v>
      </c>
    </row>
    <row r="114" spans="2:13" x14ac:dyDescent="0.25">
      <c r="B114" s="16">
        <v>2226571</v>
      </c>
      <c r="C114" s="17" t="s">
        <v>1128</v>
      </c>
      <c r="D114" s="18" t="s">
        <v>230</v>
      </c>
      <c r="E114" s="3">
        <f t="shared" ca="1" si="16"/>
        <v>44368</v>
      </c>
      <c r="F114" s="19">
        <f t="shared" ca="1" si="12"/>
        <v>44361</v>
      </c>
      <c r="G114" s="19">
        <f t="shared" ca="1" si="13"/>
        <v>44364</v>
      </c>
      <c r="H114" s="18">
        <v>4</v>
      </c>
      <c r="I114" s="18" t="s">
        <v>228</v>
      </c>
      <c r="J114" s="3">
        <f t="shared" ca="1" si="17"/>
        <v>44368</v>
      </c>
      <c r="K114" s="19">
        <f t="shared" ca="1" si="14"/>
        <v>44361</v>
      </c>
      <c r="L114" s="19">
        <f t="shared" ca="1" si="15"/>
        <v>44364</v>
      </c>
      <c r="M114" s="20">
        <v>4</v>
      </c>
    </row>
    <row r="115" spans="2:13" x14ac:dyDescent="0.25">
      <c r="B115" s="16">
        <v>2226572</v>
      </c>
      <c r="C115" s="17" t="s">
        <v>1129</v>
      </c>
      <c r="D115" s="18" t="s">
        <v>230</v>
      </c>
      <c r="E115" s="3">
        <f t="shared" ca="1" si="16"/>
        <v>44368</v>
      </c>
      <c r="F115" s="19">
        <f t="shared" ca="1" si="12"/>
        <v>44361</v>
      </c>
      <c r="G115" s="19">
        <f t="shared" ca="1" si="13"/>
        <v>44364</v>
      </c>
      <c r="H115" s="18">
        <v>4</v>
      </c>
      <c r="I115" s="18" t="s">
        <v>228</v>
      </c>
      <c r="J115" s="3">
        <f t="shared" ca="1" si="17"/>
        <v>44368</v>
      </c>
      <c r="K115" s="19">
        <f t="shared" ca="1" si="14"/>
        <v>44361</v>
      </c>
      <c r="L115" s="19">
        <f t="shared" ca="1" si="15"/>
        <v>44364</v>
      </c>
      <c r="M115" s="20">
        <v>4</v>
      </c>
    </row>
    <row r="116" spans="2:13" x14ac:dyDescent="0.25">
      <c r="B116" s="16">
        <v>2226573</v>
      </c>
      <c r="C116" s="17" t="s">
        <v>1130</v>
      </c>
      <c r="D116" s="18" t="s">
        <v>230</v>
      </c>
      <c r="E116" s="3">
        <f t="shared" ca="1" si="16"/>
        <v>44368</v>
      </c>
      <c r="F116" s="19">
        <f t="shared" ca="1" si="12"/>
        <v>44361</v>
      </c>
      <c r="G116" s="19">
        <f t="shared" ca="1" si="13"/>
        <v>44364</v>
      </c>
      <c r="H116" s="18">
        <v>4</v>
      </c>
      <c r="I116" s="18" t="s">
        <v>228</v>
      </c>
      <c r="J116" s="3">
        <f t="shared" ca="1" si="17"/>
        <v>44368</v>
      </c>
      <c r="K116" s="19">
        <f t="shared" ca="1" si="14"/>
        <v>44361</v>
      </c>
      <c r="L116" s="19">
        <f t="shared" ca="1" si="15"/>
        <v>44364</v>
      </c>
      <c r="M116" s="20">
        <v>4</v>
      </c>
    </row>
    <row r="117" spans="2:13" x14ac:dyDescent="0.25">
      <c r="B117" s="16">
        <v>2226574</v>
      </c>
      <c r="C117" s="17" t="s">
        <v>1131</v>
      </c>
      <c r="D117" s="18" t="s">
        <v>230</v>
      </c>
      <c r="E117" s="3">
        <f t="shared" ca="1" si="16"/>
        <v>44368</v>
      </c>
      <c r="F117" s="19">
        <f t="shared" ref="F117:F163" ca="1" si="18">E117-7</f>
        <v>44361</v>
      </c>
      <c r="G117" s="19">
        <f t="shared" ref="G117:G163" ca="1" si="19">E117-4</f>
        <v>44364</v>
      </c>
      <c r="H117" s="18">
        <v>4</v>
      </c>
      <c r="I117" s="18" t="s">
        <v>228</v>
      </c>
      <c r="J117" s="3">
        <f t="shared" ca="1" si="17"/>
        <v>44368</v>
      </c>
      <c r="K117" s="19">
        <f t="shared" ref="K117:K163" ca="1" si="20">J117-7</f>
        <v>44361</v>
      </c>
      <c r="L117" s="19">
        <f t="shared" ref="L117:L163" ca="1" si="21">J117-4</f>
        <v>44364</v>
      </c>
      <c r="M117" s="20">
        <v>4</v>
      </c>
    </row>
    <row r="118" spans="2:13" x14ac:dyDescent="0.25">
      <c r="B118" s="16">
        <v>2226575</v>
      </c>
      <c r="C118" s="17" t="s">
        <v>1132</v>
      </c>
      <c r="D118" s="18" t="s">
        <v>230</v>
      </c>
      <c r="E118" s="3">
        <f t="shared" ca="1" si="16"/>
        <v>44368</v>
      </c>
      <c r="F118" s="19">
        <f t="shared" ca="1" si="18"/>
        <v>44361</v>
      </c>
      <c r="G118" s="19">
        <f t="shared" ca="1" si="19"/>
        <v>44364</v>
      </c>
      <c r="H118" s="18">
        <v>4</v>
      </c>
      <c r="I118" s="18" t="s">
        <v>228</v>
      </c>
      <c r="J118" s="3">
        <f t="shared" ca="1" si="17"/>
        <v>44368</v>
      </c>
      <c r="K118" s="19">
        <f t="shared" ca="1" si="20"/>
        <v>44361</v>
      </c>
      <c r="L118" s="19">
        <f t="shared" ca="1" si="21"/>
        <v>44364</v>
      </c>
      <c r="M118" s="20">
        <v>4</v>
      </c>
    </row>
    <row r="119" spans="2:13" x14ac:dyDescent="0.25">
      <c r="B119" s="16">
        <v>2226576</v>
      </c>
      <c r="C119" s="17" t="s">
        <v>1133</v>
      </c>
      <c r="D119" s="18" t="s">
        <v>230</v>
      </c>
      <c r="E119" s="3">
        <f t="shared" ca="1" si="16"/>
        <v>44368</v>
      </c>
      <c r="F119" s="19">
        <f t="shared" ca="1" si="18"/>
        <v>44361</v>
      </c>
      <c r="G119" s="19">
        <f t="shared" ca="1" si="19"/>
        <v>44364</v>
      </c>
      <c r="H119" s="18">
        <v>4</v>
      </c>
      <c r="I119" s="18" t="s">
        <v>228</v>
      </c>
      <c r="J119" s="3">
        <f t="shared" ca="1" si="17"/>
        <v>44368</v>
      </c>
      <c r="K119" s="19">
        <f t="shared" ca="1" si="20"/>
        <v>44361</v>
      </c>
      <c r="L119" s="19">
        <f t="shared" ca="1" si="21"/>
        <v>44364</v>
      </c>
      <c r="M119" s="20">
        <v>4</v>
      </c>
    </row>
    <row r="120" spans="2:13" x14ac:dyDescent="0.25">
      <c r="B120" s="16">
        <v>2226577</v>
      </c>
      <c r="C120" s="17" t="s">
        <v>1134</v>
      </c>
      <c r="D120" s="18" t="s">
        <v>230</v>
      </c>
      <c r="E120" s="3">
        <f t="shared" ca="1" si="16"/>
        <v>44368</v>
      </c>
      <c r="F120" s="19">
        <f t="shared" ca="1" si="18"/>
        <v>44361</v>
      </c>
      <c r="G120" s="19">
        <f t="shared" ca="1" si="19"/>
        <v>44364</v>
      </c>
      <c r="H120" s="18">
        <v>4</v>
      </c>
      <c r="I120" s="18" t="s">
        <v>228</v>
      </c>
      <c r="J120" s="3">
        <f t="shared" ca="1" si="17"/>
        <v>44368</v>
      </c>
      <c r="K120" s="19">
        <f t="shared" ca="1" si="20"/>
        <v>44361</v>
      </c>
      <c r="L120" s="19">
        <f t="shared" ca="1" si="21"/>
        <v>44364</v>
      </c>
      <c r="M120" s="20">
        <v>4</v>
      </c>
    </row>
    <row r="121" spans="2:13" x14ac:dyDescent="0.25">
      <c r="B121" s="16">
        <v>2226578</v>
      </c>
      <c r="C121" s="17" t="s">
        <v>1135</v>
      </c>
      <c r="D121" s="18" t="s">
        <v>230</v>
      </c>
      <c r="E121" s="3">
        <f t="shared" ca="1" si="16"/>
        <v>44368</v>
      </c>
      <c r="F121" s="19">
        <f t="shared" ca="1" si="18"/>
        <v>44361</v>
      </c>
      <c r="G121" s="19">
        <f t="shared" ca="1" si="19"/>
        <v>44364</v>
      </c>
      <c r="H121" s="18">
        <v>4</v>
      </c>
      <c r="I121" s="18" t="s">
        <v>228</v>
      </c>
      <c r="J121" s="3">
        <f t="shared" ca="1" si="17"/>
        <v>44368</v>
      </c>
      <c r="K121" s="19">
        <f t="shared" ca="1" si="20"/>
        <v>44361</v>
      </c>
      <c r="L121" s="19">
        <f t="shared" ca="1" si="21"/>
        <v>44364</v>
      </c>
      <c r="M121" s="20">
        <v>4</v>
      </c>
    </row>
    <row r="122" spans="2:13" x14ac:dyDescent="0.25">
      <c r="B122" s="16">
        <v>2226579</v>
      </c>
      <c r="C122" s="17" t="s">
        <v>1136</v>
      </c>
      <c r="D122" s="18" t="s">
        <v>230</v>
      </c>
      <c r="E122" s="3">
        <f t="shared" ca="1" si="16"/>
        <v>44368</v>
      </c>
      <c r="F122" s="19">
        <f t="shared" ca="1" si="18"/>
        <v>44361</v>
      </c>
      <c r="G122" s="19">
        <f t="shared" ca="1" si="19"/>
        <v>44364</v>
      </c>
      <c r="H122" s="18">
        <v>4</v>
      </c>
      <c r="I122" s="18" t="s">
        <v>228</v>
      </c>
      <c r="J122" s="3">
        <f t="shared" ca="1" si="17"/>
        <v>44368</v>
      </c>
      <c r="K122" s="19">
        <f t="shared" ca="1" si="20"/>
        <v>44361</v>
      </c>
      <c r="L122" s="19">
        <f t="shared" ca="1" si="21"/>
        <v>44364</v>
      </c>
      <c r="M122" s="20">
        <v>4</v>
      </c>
    </row>
    <row r="123" spans="2:13" x14ac:dyDescent="0.25">
      <c r="B123" s="16">
        <v>2226580</v>
      </c>
      <c r="C123" s="17" t="s">
        <v>1137</v>
      </c>
      <c r="D123" s="18" t="s">
        <v>230</v>
      </c>
      <c r="E123" s="3">
        <f t="shared" ca="1" si="16"/>
        <v>44368</v>
      </c>
      <c r="F123" s="19">
        <f t="shared" ca="1" si="18"/>
        <v>44361</v>
      </c>
      <c r="G123" s="19">
        <f t="shared" ca="1" si="19"/>
        <v>44364</v>
      </c>
      <c r="H123" s="18">
        <v>4</v>
      </c>
      <c r="I123" s="18" t="s">
        <v>228</v>
      </c>
      <c r="J123" s="3">
        <f t="shared" ca="1" si="17"/>
        <v>44368</v>
      </c>
      <c r="K123" s="19">
        <f t="shared" ca="1" si="20"/>
        <v>44361</v>
      </c>
      <c r="L123" s="19">
        <f t="shared" ca="1" si="21"/>
        <v>44364</v>
      </c>
      <c r="M123" s="20">
        <v>4</v>
      </c>
    </row>
    <row r="124" spans="2:13" x14ac:dyDescent="0.25">
      <c r="B124" s="16">
        <v>2226581</v>
      </c>
      <c r="C124" s="17" t="s">
        <v>1138</v>
      </c>
      <c r="D124" s="18" t="s">
        <v>230</v>
      </c>
      <c r="E124" s="3">
        <f t="shared" ca="1" si="16"/>
        <v>44368</v>
      </c>
      <c r="F124" s="19">
        <f t="shared" ca="1" si="18"/>
        <v>44361</v>
      </c>
      <c r="G124" s="19">
        <f t="shared" ca="1" si="19"/>
        <v>44364</v>
      </c>
      <c r="H124" s="18">
        <v>4</v>
      </c>
      <c r="I124" s="18" t="s">
        <v>228</v>
      </c>
      <c r="J124" s="3">
        <f t="shared" ca="1" si="17"/>
        <v>44368</v>
      </c>
      <c r="K124" s="19">
        <f t="shared" ca="1" si="20"/>
        <v>44361</v>
      </c>
      <c r="L124" s="19">
        <f t="shared" ca="1" si="21"/>
        <v>44364</v>
      </c>
      <c r="M124" s="20">
        <v>4</v>
      </c>
    </row>
    <row r="125" spans="2:13" x14ac:dyDescent="0.25">
      <c r="B125" s="16">
        <v>2226582</v>
      </c>
      <c r="C125" s="17" t="s">
        <v>1139</v>
      </c>
      <c r="D125" s="18" t="s">
        <v>230</v>
      </c>
      <c r="E125" s="3">
        <f t="shared" ca="1" si="16"/>
        <v>44368</v>
      </c>
      <c r="F125" s="19">
        <f t="shared" ca="1" si="18"/>
        <v>44361</v>
      </c>
      <c r="G125" s="19">
        <f t="shared" ca="1" si="19"/>
        <v>44364</v>
      </c>
      <c r="H125" s="18">
        <v>4</v>
      </c>
      <c r="I125" s="18" t="s">
        <v>228</v>
      </c>
      <c r="J125" s="3">
        <f t="shared" ca="1" si="17"/>
        <v>44368</v>
      </c>
      <c r="K125" s="19">
        <f t="shared" ca="1" si="20"/>
        <v>44361</v>
      </c>
      <c r="L125" s="19">
        <f t="shared" ca="1" si="21"/>
        <v>44364</v>
      </c>
      <c r="M125" s="20">
        <v>4</v>
      </c>
    </row>
    <row r="126" spans="2:13" x14ac:dyDescent="0.25">
      <c r="B126" s="16">
        <v>2226583</v>
      </c>
      <c r="C126" s="17" t="s">
        <v>1140</v>
      </c>
      <c r="D126" s="18" t="s">
        <v>230</v>
      </c>
      <c r="E126" s="3">
        <f t="shared" ca="1" si="16"/>
        <v>44368</v>
      </c>
      <c r="F126" s="19">
        <f t="shared" ca="1" si="18"/>
        <v>44361</v>
      </c>
      <c r="G126" s="19">
        <f t="shared" ca="1" si="19"/>
        <v>44364</v>
      </c>
      <c r="H126" s="18">
        <v>4</v>
      </c>
      <c r="I126" s="18" t="s">
        <v>228</v>
      </c>
      <c r="J126" s="3">
        <f t="shared" ca="1" si="17"/>
        <v>44368</v>
      </c>
      <c r="K126" s="19">
        <f t="shared" ca="1" si="20"/>
        <v>44361</v>
      </c>
      <c r="L126" s="19">
        <f t="shared" ca="1" si="21"/>
        <v>44364</v>
      </c>
      <c r="M126" s="20">
        <v>4</v>
      </c>
    </row>
    <row r="127" spans="2:13" x14ac:dyDescent="0.25">
      <c r="B127" s="16">
        <v>2226584</v>
      </c>
      <c r="C127" s="17" t="s">
        <v>1141</v>
      </c>
      <c r="D127" s="18" t="s">
        <v>230</v>
      </c>
      <c r="E127" s="3">
        <f t="shared" ca="1" si="16"/>
        <v>44368</v>
      </c>
      <c r="F127" s="19">
        <f t="shared" ca="1" si="18"/>
        <v>44361</v>
      </c>
      <c r="G127" s="19">
        <f t="shared" ca="1" si="19"/>
        <v>44364</v>
      </c>
      <c r="H127" s="18">
        <v>4</v>
      </c>
      <c r="I127" s="18" t="s">
        <v>228</v>
      </c>
      <c r="J127" s="3">
        <f t="shared" ca="1" si="17"/>
        <v>44368</v>
      </c>
      <c r="K127" s="19">
        <f t="shared" ca="1" si="20"/>
        <v>44361</v>
      </c>
      <c r="L127" s="19">
        <f t="shared" ca="1" si="21"/>
        <v>44364</v>
      </c>
      <c r="M127" s="20">
        <v>4</v>
      </c>
    </row>
    <row r="128" spans="2:13" x14ac:dyDescent="0.25">
      <c r="B128" s="16">
        <v>2226585</v>
      </c>
      <c r="C128" s="17" t="s">
        <v>1142</v>
      </c>
      <c r="D128" s="18" t="s">
        <v>230</v>
      </c>
      <c r="E128" s="3">
        <f t="shared" ca="1" si="16"/>
        <v>44368</v>
      </c>
      <c r="F128" s="19">
        <f t="shared" ca="1" si="18"/>
        <v>44361</v>
      </c>
      <c r="G128" s="19">
        <f t="shared" ca="1" si="19"/>
        <v>44364</v>
      </c>
      <c r="H128" s="18">
        <v>4</v>
      </c>
      <c r="I128" s="18" t="s">
        <v>228</v>
      </c>
      <c r="J128" s="3">
        <f t="shared" ca="1" si="17"/>
        <v>44368</v>
      </c>
      <c r="K128" s="19">
        <f t="shared" ca="1" si="20"/>
        <v>44361</v>
      </c>
      <c r="L128" s="19">
        <f t="shared" ca="1" si="21"/>
        <v>44364</v>
      </c>
      <c r="M128" s="20">
        <v>4</v>
      </c>
    </row>
    <row r="129" spans="2:13" x14ac:dyDescent="0.25">
      <c r="B129" s="16">
        <v>2226586</v>
      </c>
      <c r="C129" s="17" t="s">
        <v>1143</v>
      </c>
      <c r="D129" s="18" t="s">
        <v>230</v>
      </c>
      <c r="E129" s="3">
        <f t="shared" ca="1" si="16"/>
        <v>44368</v>
      </c>
      <c r="F129" s="19">
        <f t="shared" ca="1" si="18"/>
        <v>44361</v>
      </c>
      <c r="G129" s="19">
        <f t="shared" ca="1" si="19"/>
        <v>44364</v>
      </c>
      <c r="H129" s="18">
        <v>4</v>
      </c>
      <c r="I129" s="18" t="s">
        <v>228</v>
      </c>
      <c r="J129" s="3">
        <f t="shared" ca="1" si="17"/>
        <v>44368</v>
      </c>
      <c r="K129" s="19">
        <f t="shared" ca="1" si="20"/>
        <v>44361</v>
      </c>
      <c r="L129" s="19">
        <f t="shared" ca="1" si="21"/>
        <v>44364</v>
      </c>
      <c r="M129" s="20">
        <v>4</v>
      </c>
    </row>
    <row r="130" spans="2:13" x14ac:dyDescent="0.25">
      <c r="B130" s="16">
        <v>2226587</v>
      </c>
      <c r="C130" s="17" t="s">
        <v>1144</v>
      </c>
      <c r="D130" s="18" t="s">
        <v>230</v>
      </c>
      <c r="E130" s="3">
        <f t="shared" ca="1" si="16"/>
        <v>44368</v>
      </c>
      <c r="F130" s="19">
        <f t="shared" ca="1" si="18"/>
        <v>44361</v>
      </c>
      <c r="G130" s="19">
        <f t="shared" ca="1" si="19"/>
        <v>44364</v>
      </c>
      <c r="H130" s="18">
        <v>4</v>
      </c>
      <c r="I130" s="18" t="s">
        <v>228</v>
      </c>
      <c r="J130" s="3">
        <f t="shared" ca="1" si="17"/>
        <v>44368</v>
      </c>
      <c r="K130" s="19">
        <f t="shared" ca="1" si="20"/>
        <v>44361</v>
      </c>
      <c r="L130" s="19">
        <f t="shared" ca="1" si="21"/>
        <v>44364</v>
      </c>
      <c r="M130" s="20">
        <v>4</v>
      </c>
    </row>
    <row r="131" spans="2:13" x14ac:dyDescent="0.25">
      <c r="B131" s="16">
        <v>2226588</v>
      </c>
      <c r="C131" s="17" t="s">
        <v>1145</v>
      </c>
      <c r="D131" s="18" t="s">
        <v>230</v>
      </c>
      <c r="E131" s="3">
        <f t="shared" ca="1" si="16"/>
        <v>44368</v>
      </c>
      <c r="F131" s="19">
        <f t="shared" ca="1" si="18"/>
        <v>44361</v>
      </c>
      <c r="G131" s="19">
        <f t="shared" ca="1" si="19"/>
        <v>44364</v>
      </c>
      <c r="H131" s="18">
        <v>4</v>
      </c>
      <c r="I131" s="18" t="s">
        <v>228</v>
      </c>
      <c r="J131" s="3">
        <f t="shared" ca="1" si="17"/>
        <v>44368</v>
      </c>
      <c r="K131" s="19">
        <f t="shared" ca="1" si="20"/>
        <v>44361</v>
      </c>
      <c r="L131" s="19">
        <f t="shared" ca="1" si="21"/>
        <v>44364</v>
      </c>
      <c r="M131" s="20">
        <v>4</v>
      </c>
    </row>
    <row r="132" spans="2:13" x14ac:dyDescent="0.25">
      <c r="B132" s="16">
        <v>2226589</v>
      </c>
      <c r="C132" s="17" t="s">
        <v>1146</v>
      </c>
      <c r="D132" s="18" t="s">
        <v>230</v>
      </c>
      <c r="E132" s="3">
        <f t="shared" ca="1" si="16"/>
        <v>44368</v>
      </c>
      <c r="F132" s="19">
        <f t="shared" ca="1" si="18"/>
        <v>44361</v>
      </c>
      <c r="G132" s="19">
        <f t="shared" ca="1" si="19"/>
        <v>44364</v>
      </c>
      <c r="H132" s="18">
        <v>4</v>
      </c>
      <c r="I132" s="18" t="s">
        <v>228</v>
      </c>
      <c r="J132" s="3">
        <f t="shared" ca="1" si="17"/>
        <v>44368</v>
      </c>
      <c r="K132" s="19">
        <f t="shared" ca="1" si="20"/>
        <v>44361</v>
      </c>
      <c r="L132" s="19">
        <f t="shared" ca="1" si="21"/>
        <v>44364</v>
      </c>
      <c r="M132" s="20">
        <v>4</v>
      </c>
    </row>
    <row r="133" spans="2:13" x14ac:dyDescent="0.25">
      <c r="B133" s="16">
        <v>2226590</v>
      </c>
      <c r="C133" s="17" t="s">
        <v>1147</v>
      </c>
      <c r="D133" s="18" t="s">
        <v>230</v>
      </c>
      <c r="E133" s="3">
        <f t="shared" ca="1" si="16"/>
        <v>44368</v>
      </c>
      <c r="F133" s="19">
        <f t="shared" ca="1" si="18"/>
        <v>44361</v>
      </c>
      <c r="G133" s="19">
        <f t="shared" ca="1" si="19"/>
        <v>44364</v>
      </c>
      <c r="H133" s="18">
        <v>4</v>
      </c>
      <c r="I133" s="18" t="s">
        <v>228</v>
      </c>
      <c r="J133" s="3">
        <f t="shared" ca="1" si="17"/>
        <v>44368</v>
      </c>
      <c r="K133" s="19">
        <f t="shared" ca="1" si="20"/>
        <v>44361</v>
      </c>
      <c r="L133" s="19">
        <f t="shared" ca="1" si="21"/>
        <v>44364</v>
      </c>
      <c r="M133" s="20">
        <v>4</v>
      </c>
    </row>
    <row r="134" spans="2:13" x14ac:dyDescent="0.25">
      <c r="B134" s="16">
        <v>2226591</v>
      </c>
      <c r="C134" s="17" t="s">
        <v>1148</v>
      </c>
      <c r="D134" s="18" t="s">
        <v>230</v>
      </c>
      <c r="E134" s="3">
        <f t="shared" ca="1" si="16"/>
        <v>44368</v>
      </c>
      <c r="F134" s="19">
        <f t="shared" ca="1" si="18"/>
        <v>44361</v>
      </c>
      <c r="G134" s="19">
        <f t="shared" ca="1" si="19"/>
        <v>44364</v>
      </c>
      <c r="H134" s="18">
        <v>4</v>
      </c>
      <c r="I134" s="18" t="s">
        <v>228</v>
      </c>
      <c r="J134" s="3">
        <f t="shared" ca="1" si="17"/>
        <v>44368</v>
      </c>
      <c r="K134" s="19">
        <f t="shared" ca="1" si="20"/>
        <v>44361</v>
      </c>
      <c r="L134" s="19">
        <f t="shared" ca="1" si="21"/>
        <v>44364</v>
      </c>
      <c r="M134" s="20">
        <v>4</v>
      </c>
    </row>
    <row r="135" spans="2:13" x14ac:dyDescent="0.25">
      <c r="B135" s="16">
        <v>2226592</v>
      </c>
      <c r="C135" s="17" t="s">
        <v>1149</v>
      </c>
      <c r="D135" s="18" t="s">
        <v>230</v>
      </c>
      <c r="E135" s="3">
        <f t="shared" ca="1" si="16"/>
        <v>44368</v>
      </c>
      <c r="F135" s="19">
        <f t="shared" ca="1" si="18"/>
        <v>44361</v>
      </c>
      <c r="G135" s="19">
        <f t="shared" ca="1" si="19"/>
        <v>44364</v>
      </c>
      <c r="H135" s="18">
        <v>4</v>
      </c>
      <c r="I135" s="18" t="s">
        <v>228</v>
      </c>
      <c r="J135" s="3">
        <f t="shared" ca="1" si="17"/>
        <v>44368</v>
      </c>
      <c r="K135" s="19">
        <f t="shared" ca="1" si="20"/>
        <v>44361</v>
      </c>
      <c r="L135" s="19">
        <f t="shared" ca="1" si="21"/>
        <v>44364</v>
      </c>
      <c r="M135" s="20">
        <v>4</v>
      </c>
    </row>
    <row r="136" spans="2:13" x14ac:dyDescent="0.25">
      <c r="B136" s="16">
        <v>2226593</v>
      </c>
      <c r="C136" s="17" t="s">
        <v>1150</v>
      </c>
      <c r="D136" s="18" t="s">
        <v>230</v>
      </c>
      <c r="E136" s="3">
        <f t="shared" ref="E136:E163" ca="1" si="22">MondayfollowingThirdFriday_Jun</f>
        <v>44368</v>
      </c>
      <c r="F136" s="19">
        <f t="shared" ca="1" si="18"/>
        <v>44361</v>
      </c>
      <c r="G136" s="19">
        <f t="shared" ca="1" si="19"/>
        <v>44364</v>
      </c>
      <c r="H136" s="18">
        <v>4</v>
      </c>
      <c r="I136" s="18" t="s">
        <v>228</v>
      </c>
      <c r="J136" s="3">
        <f t="shared" ref="J136:J163" ca="1" si="23">MondayfollowingThirdFriday_MarJunSepDec</f>
        <v>44368</v>
      </c>
      <c r="K136" s="19">
        <f t="shared" ca="1" si="20"/>
        <v>44361</v>
      </c>
      <c r="L136" s="19">
        <f t="shared" ca="1" si="21"/>
        <v>44364</v>
      </c>
      <c r="M136" s="20">
        <v>4</v>
      </c>
    </row>
    <row r="137" spans="2:13" x14ac:dyDescent="0.25">
      <c r="B137" s="16">
        <v>2226594</v>
      </c>
      <c r="C137" s="17" t="s">
        <v>1151</v>
      </c>
      <c r="D137" s="18" t="s">
        <v>230</v>
      </c>
      <c r="E137" s="3">
        <f t="shared" ca="1" si="22"/>
        <v>44368</v>
      </c>
      <c r="F137" s="19">
        <f t="shared" ca="1" si="18"/>
        <v>44361</v>
      </c>
      <c r="G137" s="19">
        <f t="shared" ca="1" si="19"/>
        <v>44364</v>
      </c>
      <c r="H137" s="18">
        <v>4</v>
      </c>
      <c r="I137" s="18" t="s">
        <v>228</v>
      </c>
      <c r="J137" s="3">
        <f t="shared" ca="1" si="23"/>
        <v>44368</v>
      </c>
      <c r="K137" s="19">
        <f t="shared" ca="1" si="20"/>
        <v>44361</v>
      </c>
      <c r="L137" s="19">
        <f t="shared" ca="1" si="21"/>
        <v>44364</v>
      </c>
      <c r="M137" s="20">
        <v>4</v>
      </c>
    </row>
    <row r="138" spans="2:13" x14ac:dyDescent="0.25">
      <c r="B138" s="16">
        <v>2226595</v>
      </c>
      <c r="C138" s="17" t="s">
        <v>1152</v>
      </c>
      <c r="D138" s="18" t="s">
        <v>230</v>
      </c>
      <c r="E138" s="3">
        <f t="shared" ca="1" si="22"/>
        <v>44368</v>
      </c>
      <c r="F138" s="19">
        <f t="shared" ca="1" si="18"/>
        <v>44361</v>
      </c>
      <c r="G138" s="19">
        <f t="shared" ca="1" si="19"/>
        <v>44364</v>
      </c>
      <c r="H138" s="18">
        <v>4</v>
      </c>
      <c r="I138" s="18" t="s">
        <v>228</v>
      </c>
      <c r="J138" s="3">
        <f t="shared" ca="1" si="23"/>
        <v>44368</v>
      </c>
      <c r="K138" s="19">
        <f t="shared" ca="1" si="20"/>
        <v>44361</v>
      </c>
      <c r="L138" s="19">
        <f t="shared" ca="1" si="21"/>
        <v>44364</v>
      </c>
      <c r="M138" s="20">
        <v>4</v>
      </c>
    </row>
    <row r="139" spans="2:13" x14ac:dyDescent="0.25">
      <c r="B139" s="16">
        <v>2226596</v>
      </c>
      <c r="C139" s="17" t="s">
        <v>1153</v>
      </c>
      <c r="D139" s="18" t="s">
        <v>230</v>
      </c>
      <c r="E139" s="3">
        <f t="shared" ca="1" si="22"/>
        <v>44368</v>
      </c>
      <c r="F139" s="19">
        <f t="shared" ca="1" si="18"/>
        <v>44361</v>
      </c>
      <c r="G139" s="19">
        <f t="shared" ca="1" si="19"/>
        <v>44364</v>
      </c>
      <c r="H139" s="18">
        <v>4</v>
      </c>
      <c r="I139" s="18" t="s">
        <v>228</v>
      </c>
      <c r="J139" s="3">
        <f t="shared" ca="1" si="23"/>
        <v>44368</v>
      </c>
      <c r="K139" s="19">
        <f t="shared" ca="1" si="20"/>
        <v>44361</v>
      </c>
      <c r="L139" s="19">
        <f t="shared" ca="1" si="21"/>
        <v>44364</v>
      </c>
      <c r="M139" s="20">
        <v>4</v>
      </c>
    </row>
    <row r="140" spans="2:13" x14ac:dyDescent="0.25">
      <c r="B140" s="16">
        <v>2226597</v>
      </c>
      <c r="C140" s="17" t="s">
        <v>1154</v>
      </c>
      <c r="D140" s="18" t="s">
        <v>230</v>
      </c>
      <c r="E140" s="3">
        <f t="shared" ca="1" si="22"/>
        <v>44368</v>
      </c>
      <c r="F140" s="19">
        <f t="shared" ca="1" si="18"/>
        <v>44361</v>
      </c>
      <c r="G140" s="19">
        <f t="shared" ca="1" si="19"/>
        <v>44364</v>
      </c>
      <c r="H140" s="18">
        <v>4</v>
      </c>
      <c r="I140" s="18" t="s">
        <v>228</v>
      </c>
      <c r="J140" s="3">
        <f t="shared" ca="1" si="23"/>
        <v>44368</v>
      </c>
      <c r="K140" s="19">
        <f t="shared" ca="1" si="20"/>
        <v>44361</v>
      </c>
      <c r="L140" s="19">
        <f t="shared" ca="1" si="21"/>
        <v>44364</v>
      </c>
      <c r="M140" s="20">
        <v>4</v>
      </c>
    </row>
    <row r="141" spans="2:13" x14ac:dyDescent="0.25">
      <c r="B141" s="16">
        <v>2226598</v>
      </c>
      <c r="C141" s="17" t="s">
        <v>1155</v>
      </c>
      <c r="D141" s="18" t="s">
        <v>230</v>
      </c>
      <c r="E141" s="3">
        <f t="shared" ca="1" si="22"/>
        <v>44368</v>
      </c>
      <c r="F141" s="19">
        <f t="shared" ca="1" si="18"/>
        <v>44361</v>
      </c>
      <c r="G141" s="19">
        <f t="shared" ca="1" si="19"/>
        <v>44364</v>
      </c>
      <c r="H141" s="18">
        <v>4</v>
      </c>
      <c r="I141" s="18" t="s">
        <v>228</v>
      </c>
      <c r="J141" s="3">
        <f t="shared" ca="1" si="23"/>
        <v>44368</v>
      </c>
      <c r="K141" s="19">
        <f t="shared" ca="1" si="20"/>
        <v>44361</v>
      </c>
      <c r="L141" s="19">
        <f t="shared" ca="1" si="21"/>
        <v>44364</v>
      </c>
      <c r="M141" s="20">
        <v>4</v>
      </c>
    </row>
    <row r="142" spans="2:13" x14ac:dyDescent="0.25">
      <c r="B142" s="16">
        <v>2226599</v>
      </c>
      <c r="C142" s="17" t="s">
        <v>1156</v>
      </c>
      <c r="D142" s="18" t="s">
        <v>230</v>
      </c>
      <c r="E142" s="3">
        <f t="shared" ca="1" si="22"/>
        <v>44368</v>
      </c>
      <c r="F142" s="19">
        <f t="shared" ca="1" si="18"/>
        <v>44361</v>
      </c>
      <c r="G142" s="19">
        <f t="shared" ca="1" si="19"/>
        <v>44364</v>
      </c>
      <c r="H142" s="18">
        <v>4</v>
      </c>
      <c r="I142" s="18" t="s">
        <v>228</v>
      </c>
      <c r="J142" s="3">
        <f t="shared" ca="1" si="23"/>
        <v>44368</v>
      </c>
      <c r="K142" s="19">
        <f t="shared" ca="1" si="20"/>
        <v>44361</v>
      </c>
      <c r="L142" s="19">
        <f t="shared" ca="1" si="21"/>
        <v>44364</v>
      </c>
      <c r="M142" s="20">
        <v>4</v>
      </c>
    </row>
    <row r="143" spans="2:13" x14ac:dyDescent="0.25">
      <c r="B143" s="16">
        <v>2372012</v>
      </c>
      <c r="C143" s="17" t="s">
        <v>1203</v>
      </c>
      <c r="D143" s="18" t="s">
        <v>230</v>
      </c>
      <c r="E143" s="3">
        <f t="shared" ca="1" si="22"/>
        <v>44368</v>
      </c>
      <c r="F143" s="19">
        <f t="shared" ca="1" si="18"/>
        <v>44361</v>
      </c>
      <c r="G143" s="19">
        <f t="shared" ca="1" si="19"/>
        <v>44364</v>
      </c>
      <c r="H143" s="18">
        <v>4</v>
      </c>
      <c r="I143" s="18" t="s">
        <v>228</v>
      </c>
      <c r="J143" s="3">
        <f t="shared" ca="1" si="23"/>
        <v>44368</v>
      </c>
      <c r="K143" s="19">
        <f t="shared" ca="1" si="20"/>
        <v>44361</v>
      </c>
      <c r="L143" s="19">
        <f t="shared" ca="1" si="21"/>
        <v>44364</v>
      </c>
      <c r="M143" s="20">
        <v>4</v>
      </c>
    </row>
    <row r="144" spans="2:13" x14ac:dyDescent="0.25">
      <c r="B144" s="16">
        <v>2372013</v>
      </c>
      <c r="C144" s="17" t="s">
        <v>1204</v>
      </c>
      <c r="D144" s="18" t="s">
        <v>230</v>
      </c>
      <c r="E144" s="3">
        <f t="shared" ca="1" si="22"/>
        <v>44368</v>
      </c>
      <c r="F144" s="19">
        <f t="shared" ca="1" si="18"/>
        <v>44361</v>
      </c>
      <c r="G144" s="19">
        <f t="shared" ca="1" si="19"/>
        <v>44364</v>
      </c>
      <c r="H144" s="18">
        <v>4</v>
      </c>
      <c r="I144" s="18" t="s">
        <v>228</v>
      </c>
      <c r="J144" s="3">
        <f t="shared" ca="1" si="23"/>
        <v>44368</v>
      </c>
      <c r="K144" s="19">
        <f t="shared" ca="1" si="20"/>
        <v>44361</v>
      </c>
      <c r="L144" s="19">
        <f t="shared" ca="1" si="21"/>
        <v>44364</v>
      </c>
      <c r="M144" s="20">
        <v>4</v>
      </c>
    </row>
    <row r="145" spans="2:13" x14ac:dyDescent="0.25">
      <c r="B145" s="16">
        <v>2372014</v>
      </c>
      <c r="C145" s="17" t="s">
        <v>1205</v>
      </c>
      <c r="D145" s="18" t="s">
        <v>230</v>
      </c>
      <c r="E145" s="3">
        <f t="shared" ca="1" si="22"/>
        <v>44368</v>
      </c>
      <c r="F145" s="19">
        <f t="shared" ca="1" si="18"/>
        <v>44361</v>
      </c>
      <c r="G145" s="19">
        <f t="shared" ca="1" si="19"/>
        <v>44364</v>
      </c>
      <c r="H145" s="18">
        <v>4</v>
      </c>
      <c r="I145" s="18" t="s">
        <v>228</v>
      </c>
      <c r="J145" s="3">
        <f t="shared" ca="1" si="23"/>
        <v>44368</v>
      </c>
      <c r="K145" s="19">
        <f t="shared" ca="1" si="20"/>
        <v>44361</v>
      </c>
      <c r="L145" s="19">
        <f t="shared" ca="1" si="21"/>
        <v>44364</v>
      </c>
      <c r="M145" s="20">
        <v>4</v>
      </c>
    </row>
    <row r="146" spans="2:13" x14ac:dyDescent="0.25">
      <c r="B146" s="16">
        <v>2372015</v>
      </c>
      <c r="C146" s="17" t="s">
        <v>1206</v>
      </c>
      <c r="D146" s="18" t="s">
        <v>230</v>
      </c>
      <c r="E146" s="3">
        <f t="shared" ca="1" si="22"/>
        <v>44368</v>
      </c>
      <c r="F146" s="19">
        <f t="shared" ca="1" si="18"/>
        <v>44361</v>
      </c>
      <c r="G146" s="19">
        <f t="shared" ca="1" si="19"/>
        <v>44364</v>
      </c>
      <c r="H146" s="18">
        <v>4</v>
      </c>
      <c r="I146" s="18" t="s">
        <v>228</v>
      </c>
      <c r="J146" s="3">
        <f t="shared" ca="1" si="23"/>
        <v>44368</v>
      </c>
      <c r="K146" s="19">
        <f t="shared" ca="1" si="20"/>
        <v>44361</v>
      </c>
      <c r="L146" s="19">
        <f t="shared" ca="1" si="21"/>
        <v>44364</v>
      </c>
      <c r="M146" s="20">
        <v>4</v>
      </c>
    </row>
    <row r="147" spans="2:13" x14ac:dyDescent="0.25">
      <c r="B147" s="16">
        <v>2372016</v>
      </c>
      <c r="C147" s="17" t="s">
        <v>1207</v>
      </c>
      <c r="D147" s="18" t="s">
        <v>230</v>
      </c>
      <c r="E147" s="3">
        <f t="shared" ca="1" si="22"/>
        <v>44368</v>
      </c>
      <c r="F147" s="19">
        <f t="shared" ca="1" si="18"/>
        <v>44361</v>
      </c>
      <c r="G147" s="19">
        <f t="shared" ca="1" si="19"/>
        <v>44364</v>
      </c>
      <c r="H147" s="18">
        <v>4</v>
      </c>
      <c r="I147" s="18" t="s">
        <v>228</v>
      </c>
      <c r="J147" s="3">
        <f t="shared" ca="1" si="23"/>
        <v>44368</v>
      </c>
      <c r="K147" s="19">
        <f t="shared" ca="1" si="20"/>
        <v>44361</v>
      </c>
      <c r="L147" s="19">
        <f t="shared" ca="1" si="21"/>
        <v>44364</v>
      </c>
      <c r="M147" s="20">
        <v>4</v>
      </c>
    </row>
    <row r="148" spans="2:13" x14ac:dyDescent="0.25">
      <c r="B148" s="16">
        <v>2372017</v>
      </c>
      <c r="C148" s="17" t="s">
        <v>1208</v>
      </c>
      <c r="D148" s="18" t="s">
        <v>230</v>
      </c>
      <c r="E148" s="3">
        <f t="shared" ca="1" si="22"/>
        <v>44368</v>
      </c>
      <c r="F148" s="19">
        <f t="shared" ca="1" si="18"/>
        <v>44361</v>
      </c>
      <c r="G148" s="19">
        <f t="shared" ca="1" si="19"/>
        <v>44364</v>
      </c>
      <c r="H148" s="18">
        <v>4</v>
      </c>
      <c r="I148" s="18" t="s">
        <v>228</v>
      </c>
      <c r="J148" s="3">
        <f t="shared" ca="1" si="23"/>
        <v>44368</v>
      </c>
      <c r="K148" s="19">
        <f t="shared" ca="1" si="20"/>
        <v>44361</v>
      </c>
      <c r="L148" s="19">
        <f t="shared" ca="1" si="21"/>
        <v>44364</v>
      </c>
      <c r="M148" s="20">
        <v>4</v>
      </c>
    </row>
    <row r="149" spans="2:13" x14ac:dyDescent="0.25">
      <c r="B149" s="16">
        <v>2372018</v>
      </c>
      <c r="C149" s="17" t="s">
        <v>1209</v>
      </c>
      <c r="D149" s="18" t="s">
        <v>230</v>
      </c>
      <c r="E149" s="3">
        <f t="shared" ca="1" si="22"/>
        <v>44368</v>
      </c>
      <c r="F149" s="19">
        <f t="shared" ca="1" si="18"/>
        <v>44361</v>
      </c>
      <c r="G149" s="19">
        <f t="shared" ca="1" si="19"/>
        <v>44364</v>
      </c>
      <c r="H149" s="18">
        <v>4</v>
      </c>
      <c r="I149" s="18" t="s">
        <v>228</v>
      </c>
      <c r="J149" s="3">
        <f t="shared" ca="1" si="23"/>
        <v>44368</v>
      </c>
      <c r="K149" s="19">
        <f t="shared" ca="1" si="20"/>
        <v>44361</v>
      </c>
      <c r="L149" s="19">
        <f t="shared" ca="1" si="21"/>
        <v>44364</v>
      </c>
      <c r="M149" s="20">
        <v>4</v>
      </c>
    </row>
    <row r="150" spans="2:13" x14ac:dyDescent="0.25">
      <c r="B150" s="16">
        <v>2372019</v>
      </c>
      <c r="C150" s="17" t="s">
        <v>1210</v>
      </c>
      <c r="D150" s="18" t="s">
        <v>230</v>
      </c>
      <c r="E150" s="3">
        <f t="shared" ca="1" si="22"/>
        <v>44368</v>
      </c>
      <c r="F150" s="19">
        <f t="shared" ca="1" si="18"/>
        <v>44361</v>
      </c>
      <c r="G150" s="19">
        <f t="shared" ca="1" si="19"/>
        <v>44364</v>
      </c>
      <c r="H150" s="18">
        <v>4</v>
      </c>
      <c r="I150" s="18" t="s">
        <v>228</v>
      </c>
      <c r="J150" s="3">
        <f t="shared" ca="1" si="23"/>
        <v>44368</v>
      </c>
      <c r="K150" s="19">
        <f t="shared" ca="1" si="20"/>
        <v>44361</v>
      </c>
      <c r="L150" s="19">
        <f t="shared" ca="1" si="21"/>
        <v>44364</v>
      </c>
      <c r="M150" s="20">
        <v>4</v>
      </c>
    </row>
    <row r="151" spans="2:13" x14ac:dyDescent="0.25">
      <c r="B151" s="16">
        <v>2372020</v>
      </c>
      <c r="C151" s="17" t="s">
        <v>1211</v>
      </c>
      <c r="D151" s="18" t="s">
        <v>230</v>
      </c>
      <c r="E151" s="3">
        <f t="shared" ca="1" si="22"/>
        <v>44368</v>
      </c>
      <c r="F151" s="19">
        <f t="shared" ca="1" si="18"/>
        <v>44361</v>
      </c>
      <c r="G151" s="19">
        <f t="shared" ca="1" si="19"/>
        <v>44364</v>
      </c>
      <c r="H151" s="18">
        <v>4</v>
      </c>
      <c r="I151" s="18" t="s">
        <v>228</v>
      </c>
      <c r="J151" s="3">
        <f t="shared" ca="1" si="23"/>
        <v>44368</v>
      </c>
      <c r="K151" s="19">
        <f t="shared" ca="1" si="20"/>
        <v>44361</v>
      </c>
      <c r="L151" s="19">
        <f t="shared" ca="1" si="21"/>
        <v>44364</v>
      </c>
      <c r="M151" s="20">
        <v>4</v>
      </c>
    </row>
    <row r="152" spans="2:13" x14ac:dyDescent="0.25">
      <c r="B152" s="16">
        <v>2372021</v>
      </c>
      <c r="C152" s="17" t="s">
        <v>1212</v>
      </c>
      <c r="D152" s="18" t="s">
        <v>230</v>
      </c>
      <c r="E152" s="3">
        <f t="shared" ca="1" si="22"/>
        <v>44368</v>
      </c>
      <c r="F152" s="19">
        <f t="shared" ca="1" si="18"/>
        <v>44361</v>
      </c>
      <c r="G152" s="19">
        <f t="shared" ca="1" si="19"/>
        <v>44364</v>
      </c>
      <c r="H152" s="18">
        <v>4</v>
      </c>
      <c r="I152" s="18" t="s">
        <v>228</v>
      </c>
      <c r="J152" s="3">
        <f t="shared" ca="1" si="23"/>
        <v>44368</v>
      </c>
      <c r="K152" s="19">
        <f t="shared" ca="1" si="20"/>
        <v>44361</v>
      </c>
      <c r="L152" s="19">
        <f t="shared" ca="1" si="21"/>
        <v>44364</v>
      </c>
      <c r="M152" s="20">
        <v>4</v>
      </c>
    </row>
    <row r="153" spans="2:13" x14ac:dyDescent="0.25">
      <c r="B153" s="16">
        <v>2372022</v>
      </c>
      <c r="C153" s="17" t="s">
        <v>1213</v>
      </c>
      <c r="D153" s="18" t="s">
        <v>230</v>
      </c>
      <c r="E153" s="3">
        <f t="shared" ca="1" si="22"/>
        <v>44368</v>
      </c>
      <c r="F153" s="19">
        <f t="shared" ca="1" si="18"/>
        <v>44361</v>
      </c>
      <c r="G153" s="19">
        <f t="shared" ca="1" si="19"/>
        <v>44364</v>
      </c>
      <c r="H153" s="18">
        <v>4</v>
      </c>
      <c r="I153" s="18" t="s">
        <v>228</v>
      </c>
      <c r="J153" s="3">
        <f t="shared" ca="1" si="23"/>
        <v>44368</v>
      </c>
      <c r="K153" s="19">
        <f t="shared" ca="1" si="20"/>
        <v>44361</v>
      </c>
      <c r="L153" s="19">
        <f t="shared" ca="1" si="21"/>
        <v>44364</v>
      </c>
      <c r="M153" s="20">
        <v>4</v>
      </c>
    </row>
    <row r="154" spans="2:13" x14ac:dyDescent="0.25">
      <c r="B154" s="16">
        <v>2372023</v>
      </c>
      <c r="C154" s="17" t="s">
        <v>1214</v>
      </c>
      <c r="D154" s="18" t="s">
        <v>230</v>
      </c>
      <c r="E154" s="3">
        <f t="shared" ca="1" si="22"/>
        <v>44368</v>
      </c>
      <c r="F154" s="19">
        <f t="shared" ca="1" si="18"/>
        <v>44361</v>
      </c>
      <c r="G154" s="19">
        <f t="shared" ca="1" si="19"/>
        <v>44364</v>
      </c>
      <c r="H154" s="18">
        <v>4</v>
      </c>
      <c r="I154" s="18" t="s">
        <v>228</v>
      </c>
      <c r="J154" s="3">
        <f t="shared" ca="1" si="23"/>
        <v>44368</v>
      </c>
      <c r="K154" s="19">
        <f t="shared" ca="1" si="20"/>
        <v>44361</v>
      </c>
      <c r="L154" s="19">
        <f t="shared" ca="1" si="21"/>
        <v>44364</v>
      </c>
      <c r="M154" s="20">
        <v>4</v>
      </c>
    </row>
    <row r="155" spans="2:13" x14ac:dyDescent="0.25">
      <c r="B155" s="16">
        <v>2372024</v>
      </c>
      <c r="C155" s="17" t="s">
        <v>1215</v>
      </c>
      <c r="D155" s="18" t="s">
        <v>230</v>
      </c>
      <c r="E155" s="3">
        <f t="shared" ca="1" si="22"/>
        <v>44368</v>
      </c>
      <c r="F155" s="19">
        <f t="shared" ca="1" si="18"/>
        <v>44361</v>
      </c>
      <c r="G155" s="19">
        <f t="shared" ca="1" si="19"/>
        <v>44364</v>
      </c>
      <c r="H155" s="18">
        <v>4</v>
      </c>
      <c r="I155" s="18" t="s">
        <v>228</v>
      </c>
      <c r="J155" s="3">
        <f t="shared" ca="1" si="23"/>
        <v>44368</v>
      </c>
      <c r="K155" s="19">
        <f t="shared" ca="1" si="20"/>
        <v>44361</v>
      </c>
      <c r="L155" s="19">
        <f t="shared" ca="1" si="21"/>
        <v>44364</v>
      </c>
      <c r="M155" s="20">
        <v>4</v>
      </c>
    </row>
    <row r="156" spans="2:13" x14ac:dyDescent="0.25">
      <c r="B156" s="16">
        <v>2372025</v>
      </c>
      <c r="C156" s="17" t="s">
        <v>1216</v>
      </c>
      <c r="D156" s="18" t="s">
        <v>230</v>
      </c>
      <c r="E156" s="3">
        <f t="shared" ca="1" si="22"/>
        <v>44368</v>
      </c>
      <c r="F156" s="19">
        <f t="shared" ca="1" si="18"/>
        <v>44361</v>
      </c>
      <c r="G156" s="19">
        <f t="shared" ca="1" si="19"/>
        <v>44364</v>
      </c>
      <c r="H156" s="18">
        <v>4</v>
      </c>
      <c r="I156" s="18" t="s">
        <v>228</v>
      </c>
      <c r="J156" s="3">
        <f t="shared" ca="1" si="23"/>
        <v>44368</v>
      </c>
      <c r="K156" s="19">
        <f t="shared" ca="1" si="20"/>
        <v>44361</v>
      </c>
      <c r="L156" s="19">
        <f t="shared" ca="1" si="21"/>
        <v>44364</v>
      </c>
      <c r="M156" s="20">
        <v>4</v>
      </c>
    </row>
    <row r="157" spans="2:13" x14ac:dyDescent="0.25">
      <c r="B157" s="16">
        <v>2372026</v>
      </c>
      <c r="C157" s="17" t="s">
        <v>1217</v>
      </c>
      <c r="D157" s="18" t="s">
        <v>230</v>
      </c>
      <c r="E157" s="3">
        <f t="shared" ca="1" si="22"/>
        <v>44368</v>
      </c>
      <c r="F157" s="19">
        <f t="shared" ca="1" si="18"/>
        <v>44361</v>
      </c>
      <c r="G157" s="19">
        <f t="shared" ca="1" si="19"/>
        <v>44364</v>
      </c>
      <c r="H157" s="18">
        <v>4</v>
      </c>
      <c r="I157" s="18" t="s">
        <v>228</v>
      </c>
      <c r="J157" s="3">
        <f t="shared" ca="1" si="23"/>
        <v>44368</v>
      </c>
      <c r="K157" s="19">
        <f t="shared" ca="1" si="20"/>
        <v>44361</v>
      </c>
      <c r="L157" s="19">
        <f t="shared" ca="1" si="21"/>
        <v>44364</v>
      </c>
      <c r="M157" s="20">
        <v>4</v>
      </c>
    </row>
    <row r="158" spans="2:13" x14ac:dyDescent="0.25">
      <c r="B158" s="16">
        <v>2372027</v>
      </c>
      <c r="C158" s="17" t="s">
        <v>1218</v>
      </c>
      <c r="D158" s="18" t="s">
        <v>230</v>
      </c>
      <c r="E158" s="3">
        <f t="shared" ca="1" si="22"/>
        <v>44368</v>
      </c>
      <c r="F158" s="19">
        <f t="shared" ca="1" si="18"/>
        <v>44361</v>
      </c>
      <c r="G158" s="19">
        <f t="shared" ca="1" si="19"/>
        <v>44364</v>
      </c>
      <c r="H158" s="18">
        <v>4</v>
      </c>
      <c r="I158" s="18" t="s">
        <v>228</v>
      </c>
      <c r="J158" s="3">
        <f t="shared" ca="1" si="23"/>
        <v>44368</v>
      </c>
      <c r="K158" s="19">
        <f t="shared" ca="1" si="20"/>
        <v>44361</v>
      </c>
      <c r="L158" s="19">
        <f t="shared" ca="1" si="21"/>
        <v>44364</v>
      </c>
      <c r="M158" s="20">
        <v>4</v>
      </c>
    </row>
    <row r="159" spans="2:13" x14ac:dyDescent="0.25">
      <c r="B159" s="16">
        <v>2372028</v>
      </c>
      <c r="C159" s="17" t="s">
        <v>1219</v>
      </c>
      <c r="D159" s="18" t="s">
        <v>230</v>
      </c>
      <c r="E159" s="3">
        <f t="shared" ca="1" si="22"/>
        <v>44368</v>
      </c>
      <c r="F159" s="19">
        <f t="shared" ca="1" si="18"/>
        <v>44361</v>
      </c>
      <c r="G159" s="19">
        <f t="shared" ca="1" si="19"/>
        <v>44364</v>
      </c>
      <c r="H159" s="18">
        <v>4</v>
      </c>
      <c r="I159" s="18" t="s">
        <v>228</v>
      </c>
      <c r="J159" s="3">
        <f t="shared" ca="1" si="23"/>
        <v>44368</v>
      </c>
      <c r="K159" s="19">
        <f t="shared" ca="1" si="20"/>
        <v>44361</v>
      </c>
      <c r="L159" s="19">
        <f t="shared" ca="1" si="21"/>
        <v>44364</v>
      </c>
      <c r="M159" s="20">
        <v>4</v>
      </c>
    </row>
    <row r="160" spans="2:13" x14ac:dyDescent="0.25">
      <c r="B160" s="16">
        <v>2372029</v>
      </c>
      <c r="C160" s="17" t="s">
        <v>1220</v>
      </c>
      <c r="D160" s="18" t="s">
        <v>230</v>
      </c>
      <c r="E160" s="3">
        <f t="shared" ca="1" si="22"/>
        <v>44368</v>
      </c>
      <c r="F160" s="19">
        <f t="shared" ca="1" si="18"/>
        <v>44361</v>
      </c>
      <c r="G160" s="19">
        <f t="shared" ca="1" si="19"/>
        <v>44364</v>
      </c>
      <c r="H160" s="18">
        <v>4</v>
      </c>
      <c r="I160" s="18" t="s">
        <v>228</v>
      </c>
      <c r="J160" s="3">
        <f t="shared" ca="1" si="23"/>
        <v>44368</v>
      </c>
      <c r="K160" s="19">
        <f t="shared" ca="1" si="20"/>
        <v>44361</v>
      </c>
      <c r="L160" s="19">
        <f t="shared" ca="1" si="21"/>
        <v>44364</v>
      </c>
      <c r="M160" s="20">
        <v>4</v>
      </c>
    </row>
    <row r="161" spans="2:13" x14ac:dyDescent="0.25">
      <c r="B161" s="16">
        <v>2372030</v>
      </c>
      <c r="C161" s="17" t="s">
        <v>1221</v>
      </c>
      <c r="D161" s="18" t="s">
        <v>230</v>
      </c>
      <c r="E161" s="3">
        <f t="shared" ca="1" si="22"/>
        <v>44368</v>
      </c>
      <c r="F161" s="19">
        <f t="shared" ca="1" si="18"/>
        <v>44361</v>
      </c>
      <c r="G161" s="19">
        <f t="shared" ca="1" si="19"/>
        <v>44364</v>
      </c>
      <c r="H161" s="18">
        <v>4</v>
      </c>
      <c r="I161" s="18" t="s">
        <v>228</v>
      </c>
      <c r="J161" s="3">
        <f t="shared" ca="1" si="23"/>
        <v>44368</v>
      </c>
      <c r="K161" s="19">
        <f t="shared" ca="1" si="20"/>
        <v>44361</v>
      </c>
      <c r="L161" s="19">
        <f t="shared" ca="1" si="21"/>
        <v>44364</v>
      </c>
      <c r="M161" s="20">
        <v>4</v>
      </c>
    </row>
    <row r="162" spans="2:13" x14ac:dyDescent="0.25">
      <c r="B162" s="16">
        <v>2372031</v>
      </c>
      <c r="C162" s="17" t="s">
        <v>1222</v>
      </c>
      <c r="D162" s="18" t="s">
        <v>230</v>
      </c>
      <c r="E162" s="3">
        <f t="shared" ca="1" si="22"/>
        <v>44368</v>
      </c>
      <c r="F162" s="19">
        <f t="shared" ca="1" si="18"/>
        <v>44361</v>
      </c>
      <c r="G162" s="19">
        <f t="shared" ca="1" si="19"/>
        <v>44364</v>
      </c>
      <c r="H162" s="18">
        <v>4</v>
      </c>
      <c r="I162" s="18" t="s">
        <v>228</v>
      </c>
      <c r="J162" s="3">
        <f t="shared" ca="1" si="23"/>
        <v>44368</v>
      </c>
      <c r="K162" s="19">
        <f t="shared" ca="1" si="20"/>
        <v>44361</v>
      </c>
      <c r="L162" s="19">
        <f t="shared" ca="1" si="21"/>
        <v>44364</v>
      </c>
      <c r="M162" s="20">
        <v>4</v>
      </c>
    </row>
    <row r="163" spans="2:13" x14ac:dyDescent="0.25">
      <c r="B163" s="16">
        <v>2372032</v>
      </c>
      <c r="C163" s="17" t="s">
        <v>1223</v>
      </c>
      <c r="D163" s="18" t="s">
        <v>230</v>
      </c>
      <c r="E163" s="3">
        <f t="shared" ca="1" si="22"/>
        <v>44368</v>
      </c>
      <c r="F163" s="19">
        <f t="shared" ca="1" si="18"/>
        <v>44361</v>
      </c>
      <c r="G163" s="19">
        <f t="shared" ca="1" si="19"/>
        <v>44364</v>
      </c>
      <c r="H163" s="18">
        <v>4</v>
      </c>
      <c r="I163" s="18" t="s">
        <v>228</v>
      </c>
      <c r="J163" s="3">
        <f t="shared" ca="1" si="23"/>
        <v>44368</v>
      </c>
      <c r="K163" s="19">
        <f t="shared" ca="1" si="20"/>
        <v>44361</v>
      </c>
      <c r="L163" s="19">
        <f t="shared" ca="1" si="21"/>
        <v>44364</v>
      </c>
      <c r="M163" s="20">
        <v>4</v>
      </c>
    </row>
    <row r="164" spans="2:13" x14ac:dyDescent="0.25">
      <c r="B164" s="31" t="s">
        <v>262</v>
      </c>
      <c r="C164" s="32"/>
      <c r="D164" s="32"/>
      <c r="E164" s="32"/>
      <c r="F164" s="32"/>
      <c r="G164" s="32"/>
      <c r="H164" s="32"/>
      <c r="I164" s="32"/>
      <c r="J164" s="32"/>
      <c r="K164" s="32"/>
      <c r="L164" s="32"/>
      <c r="M164" s="33"/>
    </row>
    <row r="165" spans="2:13" x14ac:dyDescent="0.25">
      <c r="B165" s="8" t="s">
        <v>6</v>
      </c>
      <c r="C165" s="1" t="s">
        <v>988</v>
      </c>
      <c r="D165" s="2" t="s">
        <v>230</v>
      </c>
      <c r="E165" s="3">
        <f ca="1">MondayfollowingThirdFriday_Jun</f>
        <v>44368</v>
      </c>
      <c r="F165" s="3">
        <f t="shared" ca="1" si="2"/>
        <v>44361</v>
      </c>
      <c r="G165" s="3">
        <f t="shared" ref="G165" ca="1" si="24">E165-4</f>
        <v>44364</v>
      </c>
      <c r="H165" s="2">
        <v>4</v>
      </c>
      <c r="I165" s="2" t="s">
        <v>228</v>
      </c>
      <c r="J165" s="3">
        <f ca="1">MondayfollowingThirdFriday_MarJunSepDec</f>
        <v>44368</v>
      </c>
      <c r="K165" s="3">
        <f t="shared" ca="1" si="4"/>
        <v>44361</v>
      </c>
      <c r="L165" s="3">
        <f t="shared" ref="L165" ca="1" si="25">J165-4</f>
        <v>44364</v>
      </c>
      <c r="M165" s="9">
        <v>4</v>
      </c>
    </row>
    <row r="166" spans="2:13" x14ac:dyDescent="0.25">
      <c r="B166" s="8" t="s">
        <v>2</v>
      </c>
      <c r="C166" s="1" t="s">
        <v>989</v>
      </c>
      <c r="D166" s="2" t="s">
        <v>230</v>
      </c>
      <c r="E166" s="3">
        <f ca="1">MondayfollowingThirdFriday_Jun</f>
        <v>44368</v>
      </c>
      <c r="F166" s="3">
        <f t="shared" ca="1" si="2"/>
        <v>44361</v>
      </c>
      <c r="G166" s="3">
        <f t="shared" ref="G166:G169" ca="1" si="26">E166-4</f>
        <v>44364</v>
      </c>
      <c r="H166" s="2">
        <v>4</v>
      </c>
      <c r="I166" s="2" t="s">
        <v>228</v>
      </c>
      <c r="J166" s="3">
        <f ca="1">MondayfollowingThirdFriday_MarJunSepDec</f>
        <v>44368</v>
      </c>
      <c r="K166" s="3">
        <f t="shared" ca="1" si="4"/>
        <v>44361</v>
      </c>
      <c r="L166" s="3">
        <f t="shared" ref="L166:L169" ca="1" si="27">J166-4</f>
        <v>44364</v>
      </c>
      <c r="M166" s="9">
        <v>4</v>
      </c>
    </row>
    <row r="167" spans="2:13" x14ac:dyDescent="0.25">
      <c r="B167" s="8" t="s">
        <v>4</v>
      </c>
      <c r="C167" s="1" t="s">
        <v>990</v>
      </c>
      <c r="D167" s="2" t="s">
        <v>230</v>
      </c>
      <c r="E167" s="3">
        <f ca="1">MondayfollowingThirdFriday_Jun</f>
        <v>44368</v>
      </c>
      <c r="F167" s="3">
        <f t="shared" ca="1" si="2"/>
        <v>44361</v>
      </c>
      <c r="G167" s="3">
        <f t="shared" ca="1" si="26"/>
        <v>44364</v>
      </c>
      <c r="H167" s="2">
        <v>4</v>
      </c>
      <c r="I167" s="2" t="s">
        <v>228</v>
      </c>
      <c r="J167" s="3">
        <f ca="1">MondayfollowingThirdFriday_MarJunSepDec</f>
        <v>44368</v>
      </c>
      <c r="K167" s="3">
        <f t="shared" ca="1" si="4"/>
        <v>44361</v>
      </c>
      <c r="L167" s="3">
        <f t="shared" ca="1" si="27"/>
        <v>44364</v>
      </c>
      <c r="M167" s="9">
        <v>4</v>
      </c>
    </row>
    <row r="168" spans="2:13" x14ac:dyDescent="0.25">
      <c r="B168" s="8" t="s">
        <v>5</v>
      </c>
      <c r="C168" s="1" t="s">
        <v>991</v>
      </c>
      <c r="D168" s="2" t="s">
        <v>230</v>
      </c>
      <c r="E168" s="3">
        <f ca="1">MondayfollowingThirdFriday_Jun</f>
        <v>44368</v>
      </c>
      <c r="F168" s="3">
        <f t="shared" ca="1" si="2"/>
        <v>44361</v>
      </c>
      <c r="G168" s="3">
        <f t="shared" ca="1" si="26"/>
        <v>44364</v>
      </c>
      <c r="H168" s="2">
        <v>4</v>
      </c>
      <c r="I168" s="2" t="s">
        <v>228</v>
      </c>
      <c r="J168" s="3">
        <f ca="1">MondayfollowingThirdFriday_MarJunSepDec</f>
        <v>44368</v>
      </c>
      <c r="K168" s="3">
        <f t="shared" ca="1" si="4"/>
        <v>44361</v>
      </c>
      <c r="L168" s="3">
        <f t="shared" ca="1" si="27"/>
        <v>44364</v>
      </c>
      <c r="M168" s="9">
        <v>4</v>
      </c>
    </row>
    <row r="169" spans="2:13" x14ac:dyDescent="0.25">
      <c r="B169" s="16" t="s">
        <v>3</v>
      </c>
      <c r="C169" s="17" t="s">
        <v>992</v>
      </c>
      <c r="D169" s="18" t="s">
        <v>230</v>
      </c>
      <c r="E169" s="3">
        <f ca="1">MondayfollowingThirdFriday_Jun</f>
        <v>44368</v>
      </c>
      <c r="F169" s="19">
        <f t="shared" ca="1" si="2"/>
        <v>44361</v>
      </c>
      <c r="G169" s="19">
        <f t="shared" ca="1" si="26"/>
        <v>44364</v>
      </c>
      <c r="H169" s="18">
        <v>4</v>
      </c>
      <c r="I169" s="18" t="s">
        <v>228</v>
      </c>
      <c r="J169" s="3">
        <f ca="1">MondayfollowingThirdFriday_MarJunSepDec</f>
        <v>44368</v>
      </c>
      <c r="K169" s="19">
        <f t="shared" ca="1" si="4"/>
        <v>44361</v>
      </c>
      <c r="L169" s="19">
        <f t="shared" ca="1" si="27"/>
        <v>44364</v>
      </c>
      <c r="M169" s="20">
        <v>4</v>
      </c>
    </row>
    <row r="170" spans="2:13" x14ac:dyDescent="0.25">
      <c r="B170" s="31" t="s">
        <v>261</v>
      </c>
      <c r="C170" s="32"/>
      <c r="D170" s="32"/>
      <c r="E170" s="32"/>
      <c r="F170" s="32"/>
      <c r="G170" s="32"/>
      <c r="H170" s="32"/>
      <c r="I170" s="32"/>
      <c r="J170" s="32"/>
      <c r="K170" s="32"/>
      <c r="L170" s="32"/>
      <c r="M170" s="33"/>
    </row>
    <row r="171" spans="2:13" x14ac:dyDescent="0.25">
      <c r="B171" s="8" t="s">
        <v>80</v>
      </c>
      <c r="C171" s="1" t="s">
        <v>993</v>
      </c>
      <c r="D171" s="2" t="s">
        <v>230</v>
      </c>
      <c r="E171" s="3">
        <f t="shared" ref="E171:E197" ca="1" si="28">MondayfollowingThirdFriday_Jun</f>
        <v>44368</v>
      </c>
      <c r="F171" s="3">
        <f t="shared" ref="F171:F197" ca="1" si="29">E171-7</f>
        <v>44361</v>
      </c>
      <c r="G171" s="3">
        <f t="shared" ref="G171:G197" ca="1" si="30">E171-4</f>
        <v>44364</v>
      </c>
      <c r="H171" s="2">
        <v>4</v>
      </c>
      <c r="I171" s="2" t="s">
        <v>228</v>
      </c>
      <c r="J171" s="3">
        <f t="shared" ref="J171:J197" ca="1" si="31">MondayfollowingThirdFriday_MarJunSepDec</f>
        <v>44368</v>
      </c>
      <c r="K171" s="3">
        <f t="shared" ref="K171:K197" ca="1" si="32">J171-7</f>
        <v>44361</v>
      </c>
      <c r="L171" s="3">
        <f t="shared" ref="L171:L197" ca="1" si="33">J171-4</f>
        <v>44364</v>
      </c>
      <c r="M171" s="9">
        <v>4</v>
      </c>
    </row>
    <row r="172" spans="2:13" x14ac:dyDescent="0.25">
      <c r="B172" s="8" t="s">
        <v>81</v>
      </c>
      <c r="C172" s="1" t="s">
        <v>994</v>
      </c>
      <c r="D172" s="2" t="s">
        <v>230</v>
      </c>
      <c r="E172" s="3">
        <f t="shared" ca="1" si="28"/>
        <v>44368</v>
      </c>
      <c r="F172" s="3">
        <f t="shared" ca="1" si="29"/>
        <v>44361</v>
      </c>
      <c r="G172" s="3">
        <f t="shared" ca="1" si="30"/>
        <v>44364</v>
      </c>
      <c r="H172" s="2">
        <v>4</v>
      </c>
      <c r="I172" s="2" t="s">
        <v>228</v>
      </c>
      <c r="J172" s="3">
        <f t="shared" ca="1" si="31"/>
        <v>44368</v>
      </c>
      <c r="K172" s="3">
        <f t="shared" ca="1" si="32"/>
        <v>44361</v>
      </c>
      <c r="L172" s="3">
        <f t="shared" ca="1" si="33"/>
        <v>44364</v>
      </c>
      <c r="M172" s="9">
        <v>4</v>
      </c>
    </row>
    <row r="173" spans="2:13" x14ac:dyDescent="0.25">
      <c r="B173" s="8" t="s">
        <v>82</v>
      </c>
      <c r="C173" s="1" t="s">
        <v>995</v>
      </c>
      <c r="D173" s="2" t="s">
        <v>230</v>
      </c>
      <c r="E173" s="3">
        <f t="shared" ca="1" si="28"/>
        <v>44368</v>
      </c>
      <c r="F173" s="3">
        <f t="shared" ca="1" si="29"/>
        <v>44361</v>
      </c>
      <c r="G173" s="3">
        <f t="shared" ca="1" si="30"/>
        <v>44364</v>
      </c>
      <c r="H173" s="2">
        <v>4</v>
      </c>
      <c r="I173" s="2" t="s">
        <v>228</v>
      </c>
      <c r="J173" s="3">
        <f t="shared" ca="1" si="31"/>
        <v>44368</v>
      </c>
      <c r="K173" s="3">
        <f t="shared" ca="1" si="32"/>
        <v>44361</v>
      </c>
      <c r="L173" s="3">
        <f t="shared" ca="1" si="33"/>
        <v>44364</v>
      </c>
      <c r="M173" s="9">
        <v>4</v>
      </c>
    </row>
    <row r="174" spans="2:13" x14ac:dyDescent="0.25">
      <c r="B174" s="8" t="s">
        <v>83</v>
      </c>
      <c r="C174" s="1" t="s">
        <v>996</v>
      </c>
      <c r="D174" s="2" t="s">
        <v>230</v>
      </c>
      <c r="E174" s="3">
        <f t="shared" ca="1" si="28"/>
        <v>44368</v>
      </c>
      <c r="F174" s="3">
        <f t="shared" ca="1" si="29"/>
        <v>44361</v>
      </c>
      <c r="G174" s="3">
        <f t="shared" ca="1" si="30"/>
        <v>44364</v>
      </c>
      <c r="H174" s="2">
        <v>4</v>
      </c>
      <c r="I174" s="2" t="s">
        <v>228</v>
      </c>
      <c r="J174" s="3">
        <f t="shared" ca="1" si="31"/>
        <v>44368</v>
      </c>
      <c r="K174" s="3">
        <f t="shared" ca="1" si="32"/>
        <v>44361</v>
      </c>
      <c r="L174" s="3">
        <f t="shared" ca="1" si="33"/>
        <v>44364</v>
      </c>
      <c r="M174" s="9">
        <v>4</v>
      </c>
    </row>
    <row r="175" spans="2:13" x14ac:dyDescent="0.25">
      <c r="B175" s="8" t="s">
        <v>84</v>
      </c>
      <c r="C175" s="1" t="s">
        <v>997</v>
      </c>
      <c r="D175" s="2" t="s">
        <v>230</v>
      </c>
      <c r="E175" s="3">
        <f t="shared" ca="1" si="28"/>
        <v>44368</v>
      </c>
      <c r="F175" s="3">
        <f t="shared" ca="1" si="29"/>
        <v>44361</v>
      </c>
      <c r="G175" s="3">
        <f t="shared" ca="1" si="30"/>
        <v>44364</v>
      </c>
      <c r="H175" s="2">
        <v>4</v>
      </c>
      <c r="I175" s="2" t="s">
        <v>228</v>
      </c>
      <c r="J175" s="3">
        <f t="shared" ca="1" si="31"/>
        <v>44368</v>
      </c>
      <c r="K175" s="3">
        <f t="shared" ca="1" si="32"/>
        <v>44361</v>
      </c>
      <c r="L175" s="3">
        <f t="shared" ca="1" si="33"/>
        <v>44364</v>
      </c>
      <c r="M175" s="9">
        <v>4</v>
      </c>
    </row>
    <row r="176" spans="2:13" x14ac:dyDescent="0.25">
      <c r="B176" s="8" t="s">
        <v>85</v>
      </c>
      <c r="C176" s="1" t="s">
        <v>998</v>
      </c>
      <c r="D176" s="2" t="s">
        <v>230</v>
      </c>
      <c r="E176" s="3">
        <f t="shared" ca="1" si="28"/>
        <v>44368</v>
      </c>
      <c r="F176" s="3">
        <f t="shared" ca="1" si="29"/>
        <v>44361</v>
      </c>
      <c r="G176" s="3">
        <f t="shared" ca="1" si="30"/>
        <v>44364</v>
      </c>
      <c r="H176" s="2">
        <v>4</v>
      </c>
      <c r="I176" s="2" t="s">
        <v>228</v>
      </c>
      <c r="J176" s="3">
        <f t="shared" ca="1" si="31"/>
        <v>44368</v>
      </c>
      <c r="K176" s="3">
        <f t="shared" ca="1" si="32"/>
        <v>44361</v>
      </c>
      <c r="L176" s="3">
        <f t="shared" ca="1" si="33"/>
        <v>44364</v>
      </c>
      <c r="M176" s="9">
        <v>4</v>
      </c>
    </row>
    <row r="177" spans="2:13" x14ac:dyDescent="0.25">
      <c r="B177" s="8" t="s">
        <v>86</v>
      </c>
      <c r="C177" s="1" t="s">
        <v>999</v>
      </c>
      <c r="D177" s="2" t="s">
        <v>230</v>
      </c>
      <c r="E177" s="3">
        <f t="shared" ca="1" si="28"/>
        <v>44368</v>
      </c>
      <c r="F177" s="3">
        <f t="shared" ca="1" si="29"/>
        <v>44361</v>
      </c>
      <c r="G177" s="3">
        <f t="shared" ca="1" si="30"/>
        <v>44364</v>
      </c>
      <c r="H177" s="2">
        <v>4</v>
      </c>
      <c r="I177" s="2" t="s">
        <v>228</v>
      </c>
      <c r="J177" s="3">
        <f t="shared" ca="1" si="31"/>
        <v>44368</v>
      </c>
      <c r="K177" s="3">
        <f t="shared" ca="1" si="32"/>
        <v>44361</v>
      </c>
      <c r="L177" s="3">
        <f t="shared" ca="1" si="33"/>
        <v>44364</v>
      </c>
      <c r="M177" s="9">
        <v>4</v>
      </c>
    </row>
    <row r="178" spans="2:13" x14ac:dyDescent="0.25">
      <c r="B178" s="8" t="s">
        <v>87</v>
      </c>
      <c r="C178" s="1" t="s">
        <v>1000</v>
      </c>
      <c r="D178" s="2" t="s">
        <v>230</v>
      </c>
      <c r="E178" s="3">
        <f t="shared" ca="1" si="28"/>
        <v>44368</v>
      </c>
      <c r="F178" s="3">
        <f t="shared" ca="1" si="29"/>
        <v>44361</v>
      </c>
      <c r="G178" s="3">
        <f t="shared" ca="1" si="30"/>
        <v>44364</v>
      </c>
      <c r="H178" s="2">
        <v>4</v>
      </c>
      <c r="I178" s="2" t="s">
        <v>228</v>
      </c>
      <c r="J178" s="3">
        <f t="shared" ca="1" si="31"/>
        <v>44368</v>
      </c>
      <c r="K178" s="3">
        <f t="shared" ca="1" si="32"/>
        <v>44361</v>
      </c>
      <c r="L178" s="3">
        <f t="shared" ca="1" si="33"/>
        <v>44364</v>
      </c>
      <c r="M178" s="9">
        <v>4</v>
      </c>
    </row>
    <row r="179" spans="2:13" x14ac:dyDescent="0.25">
      <c r="B179" s="8">
        <v>2138007</v>
      </c>
      <c r="C179" s="1" t="s">
        <v>1001</v>
      </c>
      <c r="D179" s="2" t="s">
        <v>230</v>
      </c>
      <c r="E179" s="3">
        <f t="shared" ca="1" si="28"/>
        <v>44368</v>
      </c>
      <c r="F179" s="3">
        <f t="shared" ca="1" si="29"/>
        <v>44361</v>
      </c>
      <c r="G179" s="3">
        <f t="shared" ca="1" si="30"/>
        <v>44364</v>
      </c>
      <c r="H179" s="2">
        <v>4</v>
      </c>
      <c r="I179" s="2" t="s">
        <v>228</v>
      </c>
      <c r="J179" s="3">
        <f t="shared" ca="1" si="31"/>
        <v>44368</v>
      </c>
      <c r="K179" s="3">
        <f t="shared" ca="1" si="32"/>
        <v>44361</v>
      </c>
      <c r="L179" s="3">
        <f t="shared" ca="1" si="33"/>
        <v>44364</v>
      </c>
      <c r="M179" s="9">
        <v>4</v>
      </c>
    </row>
    <row r="180" spans="2:13" x14ac:dyDescent="0.25">
      <c r="B180" s="8" t="s">
        <v>88</v>
      </c>
      <c r="C180" s="1" t="s">
        <v>1002</v>
      </c>
      <c r="D180" s="2" t="s">
        <v>230</v>
      </c>
      <c r="E180" s="3">
        <f t="shared" ca="1" si="28"/>
        <v>44368</v>
      </c>
      <c r="F180" s="3">
        <f t="shared" ca="1" si="29"/>
        <v>44361</v>
      </c>
      <c r="G180" s="3">
        <f t="shared" ca="1" si="30"/>
        <v>44364</v>
      </c>
      <c r="H180" s="2">
        <v>4</v>
      </c>
      <c r="I180" s="2" t="s">
        <v>228</v>
      </c>
      <c r="J180" s="3">
        <f t="shared" ca="1" si="31"/>
        <v>44368</v>
      </c>
      <c r="K180" s="3">
        <f t="shared" ca="1" si="32"/>
        <v>44361</v>
      </c>
      <c r="L180" s="3">
        <f t="shared" ca="1" si="33"/>
        <v>44364</v>
      </c>
      <c r="M180" s="9">
        <v>4</v>
      </c>
    </row>
    <row r="181" spans="2:13" x14ac:dyDescent="0.25">
      <c r="B181" s="8" t="s">
        <v>89</v>
      </c>
      <c r="C181" s="1" t="s">
        <v>1003</v>
      </c>
      <c r="D181" s="2" t="s">
        <v>230</v>
      </c>
      <c r="E181" s="3">
        <f t="shared" ca="1" si="28"/>
        <v>44368</v>
      </c>
      <c r="F181" s="3">
        <f t="shared" ca="1" si="29"/>
        <v>44361</v>
      </c>
      <c r="G181" s="3">
        <f t="shared" ca="1" si="30"/>
        <v>44364</v>
      </c>
      <c r="H181" s="2">
        <v>4</v>
      </c>
      <c r="I181" s="2" t="s">
        <v>228</v>
      </c>
      <c r="J181" s="3">
        <f t="shared" ca="1" si="31"/>
        <v>44368</v>
      </c>
      <c r="K181" s="3">
        <f t="shared" ca="1" si="32"/>
        <v>44361</v>
      </c>
      <c r="L181" s="3">
        <f t="shared" ca="1" si="33"/>
        <v>44364</v>
      </c>
      <c r="M181" s="9">
        <v>4</v>
      </c>
    </row>
    <row r="182" spans="2:13" x14ac:dyDescent="0.25">
      <c r="B182" s="8" t="s">
        <v>90</v>
      </c>
      <c r="C182" s="1" t="s">
        <v>1004</v>
      </c>
      <c r="D182" s="2" t="s">
        <v>230</v>
      </c>
      <c r="E182" s="3">
        <f t="shared" ca="1" si="28"/>
        <v>44368</v>
      </c>
      <c r="F182" s="3">
        <f t="shared" ca="1" si="29"/>
        <v>44361</v>
      </c>
      <c r="G182" s="3">
        <f t="shared" ca="1" si="30"/>
        <v>44364</v>
      </c>
      <c r="H182" s="2">
        <v>4</v>
      </c>
      <c r="I182" s="2" t="s">
        <v>228</v>
      </c>
      <c r="J182" s="3">
        <f t="shared" ca="1" si="31"/>
        <v>44368</v>
      </c>
      <c r="K182" s="3">
        <f t="shared" ca="1" si="32"/>
        <v>44361</v>
      </c>
      <c r="L182" s="3">
        <f t="shared" ca="1" si="33"/>
        <v>44364</v>
      </c>
      <c r="M182" s="9">
        <v>4</v>
      </c>
    </row>
    <row r="183" spans="2:13" x14ac:dyDescent="0.25">
      <c r="B183" s="8" t="s">
        <v>91</v>
      </c>
      <c r="C183" s="1" t="s">
        <v>1005</v>
      </c>
      <c r="D183" s="2" t="s">
        <v>230</v>
      </c>
      <c r="E183" s="3">
        <f t="shared" ca="1" si="28"/>
        <v>44368</v>
      </c>
      <c r="F183" s="3">
        <f t="shared" ca="1" si="29"/>
        <v>44361</v>
      </c>
      <c r="G183" s="3">
        <f t="shared" ca="1" si="30"/>
        <v>44364</v>
      </c>
      <c r="H183" s="2">
        <v>4</v>
      </c>
      <c r="I183" s="2" t="s">
        <v>228</v>
      </c>
      <c r="J183" s="3">
        <f t="shared" ca="1" si="31"/>
        <v>44368</v>
      </c>
      <c r="K183" s="3">
        <f t="shared" ca="1" si="32"/>
        <v>44361</v>
      </c>
      <c r="L183" s="3">
        <f t="shared" ca="1" si="33"/>
        <v>44364</v>
      </c>
      <c r="M183" s="9">
        <v>4</v>
      </c>
    </row>
    <row r="184" spans="2:13" x14ac:dyDescent="0.25">
      <c r="B184" s="8" t="s">
        <v>92</v>
      </c>
      <c r="C184" s="1" t="s">
        <v>1006</v>
      </c>
      <c r="D184" s="2" t="s">
        <v>230</v>
      </c>
      <c r="E184" s="3">
        <f t="shared" ca="1" si="28"/>
        <v>44368</v>
      </c>
      <c r="F184" s="3">
        <f t="shared" ca="1" si="29"/>
        <v>44361</v>
      </c>
      <c r="G184" s="3">
        <f t="shared" ca="1" si="30"/>
        <v>44364</v>
      </c>
      <c r="H184" s="2">
        <v>4</v>
      </c>
      <c r="I184" s="2" t="s">
        <v>228</v>
      </c>
      <c r="J184" s="3">
        <f t="shared" ca="1" si="31"/>
        <v>44368</v>
      </c>
      <c r="K184" s="3">
        <f t="shared" ca="1" si="32"/>
        <v>44361</v>
      </c>
      <c r="L184" s="3">
        <f t="shared" ca="1" si="33"/>
        <v>44364</v>
      </c>
      <c r="M184" s="9">
        <v>4</v>
      </c>
    </row>
    <row r="185" spans="2:13" x14ac:dyDescent="0.25">
      <c r="B185" s="8" t="s">
        <v>93</v>
      </c>
      <c r="C185" s="1" t="s">
        <v>1007</v>
      </c>
      <c r="D185" s="2" t="s">
        <v>230</v>
      </c>
      <c r="E185" s="3">
        <f t="shared" ca="1" si="28"/>
        <v>44368</v>
      </c>
      <c r="F185" s="3">
        <f t="shared" ca="1" si="29"/>
        <v>44361</v>
      </c>
      <c r="G185" s="3">
        <f t="shared" ca="1" si="30"/>
        <v>44364</v>
      </c>
      <c r="H185" s="2">
        <v>4</v>
      </c>
      <c r="I185" s="2" t="s">
        <v>228</v>
      </c>
      <c r="J185" s="3">
        <f t="shared" ca="1" si="31"/>
        <v>44368</v>
      </c>
      <c r="K185" s="3">
        <f t="shared" ca="1" si="32"/>
        <v>44361</v>
      </c>
      <c r="L185" s="3">
        <f t="shared" ca="1" si="33"/>
        <v>44364</v>
      </c>
      <c r="M185" s="9">
        <v>4</v>
      </c>
    </row>
    <row r="186" spans="2:13" x14ac:dyDescent="0.25">
      <c r="B186" s="8" t="s">
        <v>94</v>
      </c>
      <c r="C186" s="1" t="s">
        <v>1008</v>
      </c>
      <c r="D186" s="2" t="s">
        <v>230</v>
      </c>
      <c r="E186" s="3">
        <f t="shared" ca="1" si="28"/>
        <v>44368</v>
      </c>
      <c r="F186" s="3">
        <f t="shared" ca="1" si="29"/>
        <v>44361</v>
      </c>
      <c r="G186" s="3">
        <f t="shared" ca="1" si="30"/>
        <v>44364</v>
      </c>
      <c r="H186" s="2">
        <v>4</v>
      </c>
      <c r="I186" s="2" t="s">
        <v>228</v>
      </c>
      <c r="J186" s="3">
        <f t="shared" ca="1" si="31"/>
        <v>44368</v>
      </c>
      <c r="K186" s="3">
        <f t="shared" ca="1" si="32"/>
        <v>44361</v>
      </c>
      <c r="L186" s="3">
        <f t="shared" ca="1" si="33"/>
        <v>44364</v>
      </c>
      <c r="M186" s="9">
        <v>4</v>
      </c>
    </row>
    <row r="187" spans="2:13" x14ac:dyDescent="0.25">
      <c r="B187" s="8" t="s">
        <v>95</v>
      </c>
      <c r="C187" s="1" t="s">
        <v>1009</v>
      </c>
      <c r="D187" s="2" t="s">
        <v>230</v>
      </c>
      <c r="E187" s="3">
        <f t="shared" ca="1" si="28"/>
        <v>44368</v>
      </c>
      <c r="F187" s="3">
        <f t="shared" ca="1" si="29"/>
        <v>44361</v>
      </c>
      <c r="G187" s="3">
        <f t="shared" ca="1" si="30"/>
        <v>44364</v>
      </c>
      <c r="H187" s="2">
        <v>4</v>
      </c>
      <c r="I187" s="2" t="s">
        <v>228</v>
      </c>
      <c r="J187" s="3">
        <f t="shared" ca="1" si="31"/>
        <v>44368</v>
      </c>
      <c r="K187" s="3">
        <f t="shared" ca="1" si="32"/>
        <v>44361</v>
      </c>
      <c r="L187" s="3">
        <f t="shared" ca="1" si="33"/>
        <v>44364</v>
      </c>
      <c r="M187" s="9">
        <v>4</v>
      </c>
    </row>
    <row r="188" spans="2:13" x14ac:dyDescent="0.25">
      <c r="B188" s="8">
        <v>2138006</v>
      </c>
      <c r="C188" s="1" t="s">
        <v>1010</v>
      </c>
      <c r="D188" s="2" t="s">
        <v>230</v>
      </c>
      <c r="E188" s="3">
        <f t="shared" ca="1" si="28"/>
        <v>44368</v>
      </c>
      <c r="F188" s="3">
        <f t="shared" ca="1" si="29"/>
        <v>44361</v>
      </c>
      <c r="G188" s="3">
        <f t="shared" ca="1" si="30"/>
        <v>44364</v>
      </c>
      <c r="H188" s="2">
        <v>4</v>
      </c>
      <c r="I188" s="2" t="s">
        <v>228</v>
      </c>
      <c r="J188" s="3">
        <f t="shared" ca="1" si="31"/>
        <v>44368</v>
      </c>
      <c r="K188" s="3">
        <f t="shared" ca="1" si="32"/>
        <v>44361</v>
      </c>
      <c r="L188" s="3">
        <f t="shared" ca="1" si="33"/>
        <v>44364</v>
      </c>
      <c r="M188" s="9">
        <v>4</v>
      </c>
    </row>
    <row r="189" spans="2:13" x14ac:dyDescent="0.25">
      <c r="B189" s="8" t="s">
        <v>96</v>
      </c>
      <c r="C189" s="1" t="s">
        <v>1011</v>
      </c>
      <c r="D189" s="2" t="s">
        <v>230</v>
      </c>
      <c r="E189" s="3">
        <f t="shared" ca="1" si="28"/>
        <v>44368</v>
      </c>
      <c r="F189" s="3">
        <f t="shared" ca="1" si="29"/>
        <v>44361</v>
      </c>
      <c r="G189" s="3">
        <f t="shared" ca="1" si="30"/>
        <v>44364</v>
      </c>
      <c r="H189" s="2">
        <v>4</v>
      </c>
      <c r="I189" s="2" t="s">
        <v>228</v>
      </c>
      <c r="J189" s="3">
        <f t="shared" ca="1" si="31"/>
        <v>44368</v>
      </c>
      <c r="K189" s="3">
        <f t="shared" ca="1" si="32"/>
        <v>44361</v>
      </c>
      <c r="L189" s="3">
        <f t="shared" ca="1" si="33"/>
        <v>44364</v>
      </c>
      <c r="M189" s="9">
        <v>4</v>
      </c>
    </row>
    <row r="190" spans="2:13" x14ac:dyDescent="0.25">
      <c r="B190" s="8" t="s">
        <v>97</v>
      </c>
      <c r="C190" s="1" t="s">
        <v>1012</v>
      </c>
      <c r="D190" s="2" t="s">
        <v>230</v>
      </c>
      <c r="E190" s="3">
        <f t="shared" ca="1" si="28"/>
        <v>44368</v>
      </c>
      <c r="F190" s="3">
        <f t="shared" ca="1" si="29"/>
        <v>44361</v>
      </c>
      <c r="G190" s="3">
        <f t="shared" ca="1" si="30"/>
        <v>44364</v>
      </c>
      <c r="H190" s="2">
        <v>4</v>
      </c>
      <c r="I190" s="2" t="s">
        <v>228</v>
      </c>
      <c r="J190" s="3">
        <f t="shared" ca="1" si="31"/>
        <v>44368</v>
      </c>
      <c r="K190" s="3">
        <f t="shared" ca="1" si="32"/>
        <v>44361</v>
      </c>
      <c r="L190" s="3">
        <f t="shared" ca="1" si="33"/>
        <v>44364</v>
      </c>
      <c r="M190" s="9">
        <v>4</v>
      </c>
    </row>
    <row r="191" spans="2:13" x14ac:dyDescent="0.25">
      <c r="B191" s="8" t="s">
        <v>98</v>
      </c>
      <c r="C191" s="1" t="s">
        <v>1013</v>
      </c>
      <c r="D191" s="2" t="s">
        <v>230</v>
      </c>
      <c r="E191" s="3">
        <f t="shared" ca="1" si="28"/>
        <v>44368</v>
      </c>
      <c r="F191" s="3">
        <f t="shared" ca="1" si="29"/>
        <v>44361</v>
      </c>
      <c r="G191" s="3">
        <f t="shared" ca="1" si="30"/>
        <v>44364</v>
      </c>
      <c r="H191" s="2">
        <v>4</v>
      </c>
      <c r="I191" s="2" t="s">
        <v>228</v>
      </c>
      <c r="J191" s="3">
        <f t="shared" ca="1" si="31"/>
        <v>44368</v>
      </c>
      <c r="K191" s="3">
        <f t="shared" ca="1" si="32"/>
        <v>44361</v>
      </c>
      <c r="L191" s="3">
        <f t="shared" ca="1" si="33"/>
        <v>44364</v>
      </c>
      <c r="M191" s="9">
        <v>4</v>
      </c>
    </row>
    <row r="192" spans="2:13" x14ac:dyDescent="0.25">
      <c r="B192" s="8" t="s">
        <v>99</v>
      </c>
      <c r="C192" s="1" t="s">
        <v>1014</v>
      </c>
      <c r="D192" s="2" t="s">
        <v>230</v>
      </c>
      <c r="E192" s="3">
        <f t="shared" ca="1" si="28"/>
        <v>44368</v>
      </c>
      <c r="F192" s="3">
        <f t="shared" ca="1" si="29"/>
        <v>44361</v>
      </c>
      <c r="G192" s="3">
        <f t="shared" ca="1" si="30"/>
        <v>44364</v>
      </c>
      <c r="H192" s="2">
        <v>4</v>
      </c>
      <c r="I192" s="2" t="s">
        <v>228</v>
      </c>
      <c r="J192" s="3">
        <f t="shared" ca="1" si="31"/>
        <v>44368</v>
      </c>
      <c r="K192" s="3">
        <f t="shared" ca="1" si="32"/>
        <v>44361</v>
      </c>
      <c r="L192" s="3">
        <f t="shared" ca="1" si="33"/>
        <v>44364</v>
      </c>
      <c r="M192" s="9">
        <v>4</v>
      </c>
    </row>
    <row r="193" spans="2:13" x14ac:dyDescent="0.25">
      <c r="B193" s="8" t="s">
        <v>100</v>
      </c>
      <c r="C193" s="1" t="s">
        <v>1015</v>
      </c>
      <c r="D193" s="2" t="s">
        <v>230</v>
      </c>
      <c r="E193" s="3">
        <f t="shared" ca="1" si="28"/>
        <v>44368</v>
      </c>
      <c r="F193" s="3">
        <f t="shared" ca="1" si="29"/>
        <v>44361</v>
      </c>
      <c r="G193" s="3">
        <f t="shared" ca="1" si="30"/>
        <v>44364</v>
      </c>
      <c r="H193" s="2">
        <v>4</v>
      </c>
      <c r="I193" s="2" t="s">
        <v>228</v>
      </c>
      <c r="J193" s="3">
        <f t="shared" ca="1" si="31"/>
        <v>44368</v>
      </c>
      <c r="K193" s="3">
        <f t="shared" ca="1" si="32"/>
        <v>44361</v>
      </c>
      <c r="L193" s="3">
        <f t="shared" ca="1" si="33"/>
        <v>44364</v>
      </c>
      <c r="M193" s="9">
        <v>4</v>
      </c>
    </row>
    <row r="194" spans="2:13" x14ac:dyDescent="0.25">
      <c r="B194" s="8" t="s">
        <v>101</v>
      </c>
      <c r="C194" s="1" t="s">
        <v>1016</v>
      </c>
      <c r="D194" s="2" t="s">
        <v>230</v>
      </c>
      <c r="E194" s="3">
        <f t="shared" ca="1" si="28"/>
        <v>44368</v>
      </c>
      <c r="F194" s="3">
        <f t="shared" ca="1" si="29"/>
        <v>44361</v>
      </c>
      <c r="G194" s="3">
        <f t="shared" ca="1" si="30"/>
        <v>44364</v>
      </c>
      <c r="H194" s="2">
        <v>4</v>
      </c>
      <c r="I194" s="2" t="s">
        <v>228</v>
      </c>
      <c r="J194" s="3">
        <f t="shared" ca="1" si="31"/>
        <v>44368</v>
      </c>
      <c r="K194" s="3">
        <f t="shared" ca="1" si="32"/>
        <v>44361</v>
      </c>
      <c r="L194" s="3">
        <f t="shared" ca="1" si="33"/>
        <v>44364</v>
      </c>
      <c r="M194" s="9">
        <v>4</v>
      </c>
    </row>
    <row r="195" spans="2:13" x14ac:dyDescent="0.25">
      <c r="B195" s="8" t="s">
        <v>102</v>
      </c>
      <c r="C195" s="1" t="s">
        <v>1017</v>
      </c>
      <c r="D195" s="2" t="s">
        <v>230</v>
      </c>
      <c r="E195" s="3">
        <f t="shared" ca="1" si="28"/>
        <v>44368</v>
      </c>
      <c r="F195" s="3">
        <f t="shared" ca="1" si="29"/>
        <v>44361</v>
      </c>
      <c r="G195" s="3">
        <f t="shared" ca="1" si="30"/>
        <v>44364</v>
      </c>
      <c r="H195" s="2">
        <v>4</v>
      </c>
      <c r="I195" s="2" t="s">
        <v>228</v>
      </c>
      <c r="J195" s="3">
        <f t="shared" ca="1" si="31"/>
        <v>44368</v>
      </c>
      <c r="K195" s="3">
        <f t="shared" ca="1" si="32"/>
        <v>44361</v>
      </c>
      <c r="L195" s="3">
        <f t="shared" ca="1" si="33"/>
        <v>44364</v>
      </c>
      <c r="M195" s="9">
        <v>4</v>
      </c>
    </row>
    <row r="196" spans="2:13" x14ac:dyDescent="0.25">
      <c r="B196" s="8" t="s">
        <v>103</v>
      </c>
      <c r="C196" s="1" t="s">
        <v>1018</v>
      </c>
      <c r="D196" s="2" t="s">
        <v>230</v>
      </c>
      <c r="E196" s="3">
        <f t="shared" ca="1" si="28"/>
        <v>44368</v>
      </c>
      <c r="F196" s="3">
        <f t="shared" ca="1" si="29"/>
        <v>44361</v>
      </c>
      <c r="G196" s="3">
        <f t="shared" ca="1" si="30"/>
        <v>44364</v>
      </c>
      <c r="H196" s="2">
        <v>4</v>
      </c>
      <c r="I196" s="2" t="s">
        <v>228</v>
      </c>
      <c r="J196" s="3">
        <f t="shared" ca="1" si="31"/>
        <v>44368</v>
      </c>
      <c r="K196" s="3">
        <f t="shared" ca="1" si="32"/>
        <v>44361</v>
      </c>
      <c r="L196" s="3">
        <f t="shared" ca="1" si="33"/>
        <v>44364</v>
      </c>
      <c r="M196" s="9">
        <v>4</v>
      </c>
    </row>
    <row r="197" spans="2:13" x14ac:dyDescent="0.25">
      <c r="B197" s="8">
        <v>2138005</v>
      </c>
      <c r="C197" s="1" t="s">
        <v>1019</v>
      </c>
      <c r="D197" s="2" t="s">
        <v>230</v>
      </c>
      <c r="E197" s="3">
        <f t="shared" ca="1" si="28"/>
        <v>44368</v>
      </c>
      <c r="F197" s="3">
        <f t="shared" ca="1" si="29"/>
        <v>44361</v>
      </c>
      <c r="G197" s="3">
        <f t="shared" ca="1" si="30"/>
        <v>44364</v>
      </c>
      <c r="H197" s="2">
        <v>4</v>
      </c>
      <c r="I197" s="2" t="s">
        <v>228</v>
      </c>
      <c r="J197" s="3">
        <f t="shared" ca="1" si="31"/>
        <v>44368</v>
      </c>
      <c r="K197" s="3">
        <f t="shared" ca="1" si="32"/>
        <v>44361</v>
      </c>
      <c r="L197" s="3">
        <f t="shared" ca="1" si="33"/>
        <v>44364</v>
      </c>
      <c r="M197" s="9">
        <v>4</v>
      </c>
    </row>
    <row r="198" spans="2:13" x14ac:dyDescent="0.25">
      <c r="B198" s="31" t="s">
        <v>263</v>
      </c>
      <c r="C198" s="32"/>
      <c r="D198" s="32"/>
      <c r="E198" s="32"/>
      <c r="F198" s="32"/>
      <c r="G198" s="32"/>
      <c r="H198" s="32"/>
      <c r="I198" s="32"/>
      <c r="J198" s="32"/>
      <c r="K198" s="32"/>
      <c r="L198" s="32"/>
      <c r="M198" s="33"/>
    </row>
    <row r="199" spans="2:13" x14ac:dyDescent="0.25">
      <c r="B199" s="8" t="s">
        <v>175</v>
      </c>
      <c r="C199" s="1" t="s">
        <v>828</v>
      </c>
      <c r="D199" s="2" t="s">
        <v>228</v>
      </c>
      <c r="E199" s="3">
        <f ca="1">WORKDAY(LastBusinessday_Qtr,1,Holiday[Date])</f>
        <v>44378</v>
      </c>
      <c r="F199" s="3" t="s">
        <v>242</v>
      </c>
      <c r="G199" s="3" t="s">
        <v>242</v>
      </c>
      <c r="H199" s="3" t="s">
        <v>242</v>
      </c>
      <c r="I199" s="3" t="s">
        <v>242</v>
      </c>
      <c r="J199" s="3" t="s">
        <v>242</v>
      </c>
      <c r="K199" s="3" t="s">
        <v>242</v>
      </c>
      <c r="L199" s="3" t="s">
        <v>242</v>
      </c>
      <c r="M199" s="10" t="s">
        <v>242</v>
      </c>
    </row>
    <row r="200" spans="2:13" x14ac:dyDescent="0.25">
      <c r="B200" s="8">
        <v>1128867</v>
      </c>
      <c r="C200" s="1" t="s">
        <v>829</v>
      </c>
      <c r="D200" s="2" t="s">
        <v>228</v>
      </c>
      <c r="E200" s="3">
        <f ca="1">WORKDAY(LastBusinessday_Qtr,1,Holiday[Date])</f>
        <v>44378</v>
      </c>
      <c r="F200" s="3" t="s">
        <v>242</v>
      </c>
      <c r="G200" s="3" t="s">
        <v>242</v>
      </c>
      <c r="H200" s="3" t="s">
        <v>242</v>
      </c>
      <c r="I200" s="3" t="s">
        <v>242</v>
      </c>
      <c r="J200" s="3" t="s">
        <v>242</v>
      </c>
      <c r="K200" s="3" t="s">
        <v>242</v>
      </c>
      <c r="L200" s="3" t="s">
        <v>242</v>
      </c>
      <c r="M200" s="10" t="s">
        <v>242</v>
      </c>
    </row>
    <row r="201" spans="2:13" x14ac:dyDescent="0.25">
      <c r="B201" s="8">
        <v>1131389</v>
      </c>
      <c r="C201" s="1" t="s">
        <v>830</v>
      </c>
      <c r="D201" s="2" t="s">
        <v>228</v>
      </c>
      <c r="E201" s="3">
        <f ca="1">WORKDAY(LastBusinessday_Qtr,1,Holiday[Date])</f>
        <v>44378</v>
      </c>
      <c r="F201" s="3" t="s">
        <v>242</v>
      </c>
      <c r="G201" s="3" t="s">
        <v>242</v>
      </c>
      <c r="H201" s="3" t="s">
        <v>242</v>
      </c>
      <c r="I201" s="3" t="s">
        <v>242</v>
      </c>
      <c r="J201" s="3" t="s">
        <v>242</v>
      </c>
      <c r="K201" s="3" t="s">
        <v>242</v>
      </c>
      <c r="L201" s="3" t="s">
        <v>242</v>
      </c>
      <c r="M201" s="10" t="s">
        <v>242</v>
      </c>
    </row>
    <row r="202" spans="2:13" x14ac:dyDescent="0.25">
      <c r="B202" s="8">
        <v>1131896</v>
      </c>
      <c r="C202" s="1" t="s">
        <v>831</v>
      </c>
      <c r="D202" s="2" t="s">
        <v>228</v>
      </c>
      <c r="E202" s="3">
        <f ca="1">WORKDAY(LastBusinessday_Qtr,1,Holiday[Date])</f>
        <v>44378</v>
      </c>
      <c r="F202" s="3" t="s">
        <v>242</v>
      </c>
      <c r="G202" s="3" t="s">
        <v>242</v>
      </c>
      <c r="H202" s="3" t="s">
        <v>242</v>
      </c>
      <c r="I202" s="3" t="s">
        <v>242</v>
      </c>
      <c r="J202" s="3" t="s">
        <v>242</v>
      </c>
      <c r="K202" s="3" t="s">
        <v>242</v>
      </c>
      <c r="L202" s="3" t="s">
        <v>242</v>
      </c>
      <c r="M202" s="10" t="s">
        <v>242</v>
      </c>
    </row>
    <row r="203" spans="2:13" x14ac:dyDescent="0.25">
      <c r="B203" s="8">
        <v>1131900</v>
      </c>
      <c r="C203" s="1" t="s">
        <v>832</v>
      </c>
      <c r="D203" s="2" t="s">
        <v>228</v>
      </c>
      <c r="E203" s="3">
        <f ca="1">WORKDAY(LastBusinessday_Qtr,1,Holiday[Date])</f>
        <v>44378</v>
      </c>
      <c r="F203" s="3" t="s">
        <v>242</v>
      </c>
      <c r="G203" s="3" t="s">
        <v>242</v>
      </c>
      <c r="H203" s="3" t="s">
        <v>242</v>
      </c>
      <c r="I203" s="3" t="s">
        <v>242</v>
      </c>
      <c r="J203" s="3" t="s">
        <v>242</v>
      </c>
      <c r="K203" s="3" t="s">
        <v>242</v>
      </c>
      <c r="L203" s="3" t="s">
        <v>242</v>
      </c>
      <c r="M203" s="10" t="s">
        <v>242</v>
      </c>
    </row>
    <row r="204" spans="2:13" x14ac:dyDescent="0.25">
      <c r="B204" s="8">
        <v>1131917</v>
      </c>
      <c r="C204" s="1" t="s">
        <v>833</v>
      </c>
      <c r="D204" s="2" t="s">
        <v>228</v>
      </c>
      <c r="E204" s="3">
        <f ca="1">WORKDAY(LastBusinessday_Qtr,1,Holiday[Date])</f>
        <v>44378</v>
      </c>
      <c r="F204" s="3" t="s">
        <v>242</v>
      </c>
      <c r="G204" s="3" t="s">
        <v>242</v>
      </c>
      <c r="H204" s="3" t="s">
        <v>242</v>
      </c>
      <c r="I204" s="3" t="s">
        <v>242</v>
      </c>
      <c r="J204" s="3" t="s">
        <v>242</v>
      </c>
      <c r="K204" s="3" t="s">
        <v>242</v>
      </c>
      <c r="L204" s="3" t="s">
        <v>242</v>
      </c>
      <c r="M204" s="10" t="s">
        <v>242</v>
      </c>
    </row>
    <row r="205" spans="2:13" x14ac:dyDescent="0.25">
      <c r="B205" s="8">
        <v>1131919</v>
      </c>
      <c r="C205" s="1" t="s">
        <v>834</v>
      </c>
      <c r="D205" s="2" t="s">
        <v>228</v>
      </c>
      <c r="E205" s="3">
        <f ca="1">WORKDAY(LastBusinessday_Qtr,1,Holiday[Date])</f>
        <v>44378</v>
      </c>
      <c r="F205" s="3" t="s">
        <v>242</v>
      </c>
      <c r="G205" s="3" t="s">
        <v>242</v>
      </c>
      <c r="H205" s="3" t="s">
        <v>242</v>
      </c>
      <c r="I205" s="3" t="s">
        <v>242</v>
      </c>
      <c r="J205" s="3" t="s">
        <v>242</v>
      </c>
      <c r="K205" s="3" t="s">
        <v>242</v>
      </c>
      <c r="L205" s="3" t="s">
        <v>242</v>
      </c>
      <c r="M205" s="10" t="s">
        <v>242</v>
      </c>
    </row>
    <row r="206" spans="2:13" x14ac:dyDescent="0.25">
      <c r="B206" s="8">
        <v>1131942</v>
      </c>
      <c r="C206" s="1" t="s">
        <v>835</v>
      </c>
      <c r="D206" s="2" t="s">
        <v>228</v>
      </c>
      <c r="E206" s="3">
        <f ca="1">WORKDAY(LastBusinessday_Qtr,1,Holiday[Date])</f>
        <v>44378</v>
      </c>
      <c r="F206" s="3" t="s">
        <v>242</v>
      </c>
      <c r="G206" s="3" t="s">
        <v>242</v>
      </c>
      <c r="H206" s="3" t="s">
        <v>242</v>
      </c>
      <c r="I206" s="3" t="s">
        <v>242</v>
      </c>
      <c r="J206" s="3" t="s">
        <v>242</v>
      </c>
      <c r="K206" s="3" t="s">
        <v>242</v>
      </c>
      <c r="L206" s="3" t="s">
        <v>242</v>
      </c>
      <c r="M206" s="10" t="s">
        <v>242</v>
      </c>
    </row>
    <row r="207" spans="2:13" x14ac:dyDescent="0.25">
      <c r="B207" s="8" t="s">
        <v>79</v>
      </c>
      <c r="C207" s="1" t="s">
        <v>1020</v>
      </c>
      <c r="D207" s="2" t="s">
        <v>230</v>
      </c>
      <c r="E207" s="3">
        <f ca="1">MondayfollowingThirdFriday_Jun</f>
        <v>44368</v>
      </c>
      <c r="F207" s="3" t="s">
        <v>242</v>
      </c>
      <c r="G207" s="3" t="s">
        <v>242</v>
      </c>
      <c r="H207" s="3" t="s">
        <v>242</v>
      </c>
      <c r="I207" s="3" t="s">
        <v>242</v>
      </c>
      <c r="J207" s="3" t="s">
        <v>242</v>
      </c>
      <c r="K207" s="3" t="s">
        <v>242</v>
      </c>
      <c r="L207" s="3" t="s">
        <v>242</v>
      </c>
      <c r="M207" s="10" t="s">
        <v>242</v>
      </c>
    </row>
    <row r="208" spans="2:13" x14ac:dyDescent="0.25">
      <c r="B208" s="8">
        <v>2430438</v>
      </c>
      <c r="C208" s="1" t="s">
        <v>1187</v>
      </c>
      <c r="D208" s="2" t="s">
        <v>228</v>
      </c>
      <c r="E208" s="3">
        <f ca="1">WORKDAY(LastBusinessday_Qtr,1,Holiday[Date])</f>
        <v>44378</v>
      </c>
      <c r="F208" s="3" t="s">
        <v>242</v>
      </c>
      <c r="G208" s="3" t="s">
        <v>242</v>
      </c>
      <c r="H208" s="3" t="s">
        <v>242</v>
      </c>
      <c r="I208" s="3" t="s">
        <v>242</v>
      </c>
      <c r="J208" s="3" t="s">
        <v>242</v>
      </c>
      <c r="K208" s="3" t="s">
        <v>242</v>
      </c>
      <c r="L208" s="3" t="s">
        <v>242</v>
      </c>
      <c r="M208" s="10" t="s">
        <v>242</v>
      </c>
    </row>
    <row r="209" spans="2:13" x14ac:dyDescent="0.25">
      <c r="B209" s="8">
        <v>2430439</v>
      </c>
      <c r="C209" s="1" t="s">
        <v>1188</v>
      </c>
      <c r="D209" s="2" t="s">
        <v>228</v>
      </c>
      <c r="E209" s="3">
        <f ca="1">WORKDAY(LastBusinessday_Qtr,1,Holiday[Date])</f>
        <v>44378</v>
      </c>
      <c r="F209" s="3" t="s">
        <v>242</v>
      </c>
      <c r="G209" s="3" t="s">
        <v>242</v>
      </c>
      <c r="H209" s="3" t="s">
        <v>242</v>
      </c>
      <c r="I209" s="3" t="s">
        <v>242</v>
      </c>
      <c r="J209" s="3" t="s">
        <v>242</v>
      </c>
      <c r="K209" s="3" t="s">
        <v>242</v>
      </c>
      <c r="L209" s="3" t="s">
        <v>242</v>
      </c>
      <c r="M209" s="10" t="s">
        <v>242</v>
      </c>
    </row>
    <row r="210" spans="2:13" x14ac:dyDescent="0.25">
      <c r="B210" s="8">
        <v>2430440</v>
      </c>
      <c r="C210" s="1" t="s">
        <v>1189</v>
      </c>
      <c r="D210" s="2" t="s">
        <v>228</v>
      </c>
      <c r="E210" s="3">
        <f ca="1">WORKDAY(LastBusinessday_Qtr,1,Holiday[Date])</f>
        <v>44378</v>
      </c>
      <c r="F210" s="3" t="s">
        <v>242</v>
      </c>
      <c r="G210" s="3" t="s">
        <v>242</v>
      </c>
      <c r="H210" s="3" t="s">
        <v>242</v>
      </c>
      <c r="I210" s="3" t="s">
        <v>242</v>
      </c>
      <c r="J210" s="3" t="s">
        <v>242</v>
      </c>
      <c r="K210" s="3" t="s">
        <v>242</v>
      </c>
      <c r="L210" s="3" t="s">
        <v>242</v>
      </c>
      <c r="M210" s="10" t="s">
        <v>242</v>
      </c>
    </row>
    <row r="211" spans="2:13" x14ac:dyDescent="0.25">
      <c r="B211" s="8">
        <v>2431215</v>
      </c>
      <c r="C211" s="1" t="s">
        <v>1187</v>
      </c>
      <c r="D211" s="2" t="s">
        <v>228</v>
      </c>
      <c r="E211" s="3">
        <f ca="1">WORKDAY(LastBusinessday_Qtr,1,Holiday[Date])</f>
        <v>44378</v>
      </c>
      <c r="F211" s="3" t="s">
        <v>242</v>
      </c>
      <c r="G211" s="3" t="s">
        <v>242</v>
      </c>
      <c r="H211" s="3" t="s">
        <v>242</v>
      </c>
      <c r="I211" s="3" t="s">
        <v>242</v>
      </c>
      <c r="J211" s="3" t="s">
        <v>242</v>
      </c>
      <c r="K211" s="3" t="s">
        <v>242</v>
      </c>
      <c r="L211" s="3" t="s">
        <v>242</v>
      </c>
      <c r="M211" s="10" t="s">
        <v>242</v>
      </c>
    </row>
    <row r="212" spans="2:13" x14ac:dyDescent="0.25">
      <c r="B212" s="8">
        <v>2431216</v>
      </c>
      <c r="C212" s="1" t="s">
        <v>1188</v>
      </c>
      <c r="D212" s="2" t="s">
        <v>228</v>
      </c>
      <c r="E212" s="3">
        <f ca="1">WORKDAY(LastBusinessday_Qtr,1,Holiday[Date])</f>
        <v>44378</v>
      </c>
      <c r="F212" s="3" t="s">
        <v>242</v>
      </c>
      <c r="G212" s="3" t="s">
        <v>242</v>
      </c>
      <c r="H212" s="3" t="s">
        <v>242</v>
      </c>
      <c r="I212" s="3" t="s">
        <v>242</v>
      </c>
      <c r="J212" s="3" t="s">
        <v>242</v>
      </c>
      <c r="K212" s="3" t="s">
        <v>242</v>
      </c>
      <c r="L212" s="3" t="s">
        <v>242</v>
      </c>
      <c r="M212" s="10" t="s">
        <v>242</v>
      </c>
    </row>
    <row r="213" spans="2:13" x14ac:dyDescent="0.25">
      <c r="B213" s="8">
        <v>2431217</v>
      </c>
      <c r="C213" s="1" t="s">
        <v>1189</v>
      </c>
      <c r="D213" s="2" t="s">
        <v>228</v>
      </c>
      <c r="E213" s="3">
        <f ca="1">WORKDAY(LastBusinessday_Qtr,1,Holiday[Date])</f>
        <v>44378</v>
      </c>
      <c r="F213" s="3" t="s">
        <v>242</v>
      </c>
      <c r="G213" s="3" t="s">
        <v>242</v>
      </c>
      <c r="H213" s="3" t="s">
        <v>242</v>
      </c>
      <c r="I213" s="3" t="s">
        <v>242</v>
      </c>
      <c r="J213" s="3" t="s">
        <v>242</v>
      </c>
      <c r="K213" s="3" t="s">
        <v>242</v>
      </c>
      <c r="L213" s="3" t="s">
        <v>242</v>
      </c>
      <c r="M213" s="10" t="s">
        <v>242</v>
      </c>
    </row>
    <row r="214" spans="2:13" x14ac:dyDescent="0.25">
      <c r="B214" s="8">
        <v>2535614</v>
      </c>
      <c r="C214" s="1" t="s">
        <v>1190</v>
      </c>
      <c r="D214" s="2" t="s">
        <v>235</v>
      </c>
      <c r="E214" s="3">
        <f t="shared" ref="E214:E215" ca="1" si="34">FirstBusinessday_Mon</f>
        <v>44319</v>
      </c>
      <c r="F214" s="3" t="s">
        <v>242</v>
      </c>
      <c r="G214" s="3" t="s">
        <v>242</v>
      </c>
      <c r="H214" s="3" t="s">
        <v>242</v>
      </c>
      <c r="I214" s="3" t="s">
        <v>242</v>
      </c>
      <c r="J214" s="3" t="s">
        <v>242</v>
      </c>
      <c r="K214" s="3" t="s">
        <v>242</v>
      </c>
      <c r="L214" s="3" t="s">
        <v>242</v>
      </c>
      <c r="M214" s="10" t="s">
        <v>242</v>
      </c>
    </row>
    <row r="215" spans="2:13" x14ac:dyDescent="0.25">
      <c r="B215" s="8">
        <v>2535615</v>
      </c>
      <c r="C215" s="1" t="s">
        <v>1191</v>
      </c>
      <c r="D215" s="2" t="s">
        <v>235</v>
      </c>
      <c r="E215" s="3">
        <f t="shared" ca="1" si="34"/>
        <v>44319</v>
      </c>
      <c r="F215" s="3" t="s">
        <v>242</v>
      </c>
      <c r="G215" s="3" t="s">
        <v>242</v>
      </c>
      <c r="H215" s="3" t="s">
        <v>242</v>
      </c>
      <c r="I215" s="3" t="s">
        <v>242</v>
      </c>
      <c r="J215" s="3" t="s">
        <v>242</v>
      </c>
      <c r="K215" s="3" t="s">
        <v>242</v>
      </c>
      <c r="L215" s="3" t="s">
        <v>242</v>
      </c>
      <c r="M215" s="10" t="s">
        <v>242</v>
      </c>
    </row>
    <row r="216" spans="2:13" x14ac:dyDescent="0.25">
      <c r="B216" s="8" t="s">
        <v>1198</v>
      </c>
      <c r="C216" s="1" t="s">
        <v>828</v>
      </c>
      <c r="D216" s="2" t="s">
        <v>228</v>
      </c>
      <c r="E216" s="3">
        <f ca="1">WORKDAY(LastBusinessday_Qtr,1,Holiday[Date])</f>
        <v>44378</v>
      </c>
      <c r="F216" s="3" t="s">
        <v>242</v>
      </c>
      <c r="G216" s="3" t="s">
        <v>242</v>
      </c>
      <c r="H216" s="3" t="s">
        <v>242</v>
      </c>
      <c r="I216" s="3" t="s">
        <v>242</v>
      </c>
      <c r="J216" s="3" t="s">
        <v>242</v>
      </c>
      <c r="K216" s="3" t="s">
        <v>242</v>
      </c>
      <c r="L216" s="3" t="s">
        <v>242</v>
      </c>
      <c r="M216" s="10" t="s">
        <v>242</v>
      </c>
    </row>
    <row r="217" spans="2:13" x14ac:dyDescent="0.25">
      <c r="B217" s="8" t="s">
        <v>1199</v>
      </c>
      <c r="C217" s="1" t="s">
        <v>828</v>
      </c>
      <c r="D217" s="2" t="s">
        <v>228</v>
      </c>
      <c r="E217" s="3">
        <f ca="1">WORKDAY(LastBusinessday_Qtr,1,Holiday[Date])</f>
        <v>44378</v>
      </c>
      <c r="F217" s="3" t="s">
        <v>242</v>
      </c>
      <c r="G217" s="3" t="s">
        <v>242</v>
      </c>
      <c r="H217" s="3" t="s">
        <v>242</v>
      </c>
      <c r="I217" s="3" t="s">
        <v>242</v>
      </c>
      <c r="J217" s="3" t="s">
        <v>242</v>
      </c>
      <c r="K217" s="3" t="s">
        <v>242</v>
      </c>
      <c r="L217" s="3" t="s">
        <v>242</v>
      </c>
      <c r="M217" s="10" t="s">
        <v>242</v>
      </c>
    </row>
    <row r="218" spans="2:13" x14ac:dyDescent="0.25">
      <c r="B218" s="31" t="s">
        <v>264</v>
      </c>
      <c r="C218" s="32"/>
      <c r="D218" s="32"/>
      <c r="E218" s="32"/>
      <c r="F218" s="32"/>
      <c r="G218" s="32"/>
      <c r="H218" s="32"/>
      <c r="I218" s="32"/>
      <c r="J218" s="32"/>
      <c r="K218" s="32"/>
      <c r="L218" s="32"/>
      <c r="M218" s="33"/>
    </row>
    <row r="219" spans="2:13" x14ac:dyDescent="0.25">
      <c r="B219" s="8" t="s">
        <v>47</v>
      </c>
      <c r="C219" s="1" t="s">
        <v>1068</v>
      </c>
      <c r="D219" s="2" t="s">
        <v>228</v>
      </c>
      <c r="E219" s="3">
        <f ca="1">MondayfollowingThirdFriday_MarJunSepDec</f>
        <v>44368</v>
      </c>
      <c r="F219" s="3" t="s">
        <v>242</v>
      </c>
      <c r="G219" s="3" t="s">
        <v>242</v>
      </c>
      <c r="H219" s="3" t="s">
        <v>242</v>
      </c>
      <c r="I219" s="3" t="s">
        <v>242</v>
      </c>
      <c r="J219" s="3" t="s">
        <v>242</v>
      </c>
      <c r="K219" s="3" t="s">
        <v>242</v>
      </c>
      <c r="L219" s="3" t="s">
        <v>242</v>
      </c>
      <c r="M219" s="10" t="s">
        <v>242</v>
      </c>
    </row>
    <row r="220" spans="2:13" x14ac:dyDescent="0.25">
      <c r="B220" s="8">
        <v>1677370</v>
      </c>
      <c r="C220" s="1" t="s">
        <v>836</v>
      </c>
      <c r="D220" s="2" t="s">
        <v>228</v>
      </c>
      <c r="E220" s="3">
        <f ca="1">FirstBusinessday_Qtr</f>
        <v>44348</v>
      </c>
      <c r="F220" s="3">
        <v>44340</v>
      </c>
      <c r="G220" s="3">
        <v>44344</v>
      </c>
      <c r="H220" s="58">
        <v>5</v>
      </c>
      <c r="I220" s="3" t="s">
        <v>242</v>
      </c>
      <c r="J220" s="3" t="s">
        <v>242</v>
      </c>
      <c r="K220" s="3" t="s">
        <v>242</v>
      </c>
      <c r="L220" s="3" t="s">
        <v>242</v>
      </c>
      <c r="M220" s="10" t="s">
        <v>242</v>
      </c>
    </row>
    <row r="221" spans="2:13" x14ac:dyDescent="0.25">
      <c r="B221" s="8">
        <v>1915411</v>
      </c>
      <c r="C221" s="1" t="s">
        <v>837</v>
      </c>
      <c r="D221" s="2" t="s">
        <v>228</v>
      </c>
      <c r="E221" s="3">
        <f ca="1">FirstBusinessday_Qtr</f>
        <v>44348</v>
      </c>
      <c r="F221" s="3">
        <v>44340</v>
      </c>
      <c r="G221" s="3">
        <v>44344</v>
      </c>
      <c r="H221" s="58">
        <v>5</v>
      </c>
      <c r="I221" s="3" t="s">
        <v>242</v>
      </c>
      <c r="J221" s="3" t="s">
        <v>242</v>
      </c>
      <c r="K221" s="3" t="s">
        <v>242</v>
      </c>
      <c r="L221" s="3" t="s">
        <v>242</v>
      </c>
      <c r="M221" s="10" t="s">
        <v>242</v>
      </c>
    </row>
    <row r="222" spans="2:13" x14ac:dyDescent="0.25">
      <c r="B222" s="8" t="s">
        <v>105</v>
      </c>
      <c r="C222" s="1" t="s">
        <v>1021</v>
      </c>
      <c r="D222" s="2" t="s">
        <v>228</v>
      </c>
      <c r="E222" s="3">
        <f ca="1">FirstBusinessday_Qtr</f>
        <v>44348</v>
      </c>
      <c r="F222" s="3">
        <v>44340</v>
      </c>
      <c r="G222" s="3">
        <v>44344</v>
      </c>
      <c r="H222" s="58">
        <v>5</v>
      </c>
      <c r="I222" s="3" t="s">
        <v>242</v>
      </c>
      <c r="J222" s="3" t="s">
        <v>242</v>
      </c>
      <c r="K222" s="3" t="s">
        <v>242</v>
      </c>
      <c r="L222" s="3" t="s">
        <v>242</v>
      </c>
      <c r="M222" s="10" t="s">
        <v>242</v>
      </c>
    </row>
    <row r="223" spans="2:13" x14ac:dyDescent="0.25">
      <c r="B223" s="8" t="s">
        <v>76</v>
      </c>
      <c r="C223" s="1" t="s">
        <v>1022</v>
      </c>
      <c r="D223" s="2" t="s">
        <v>229</v>
      </c>
      <c r="E223" s="3">
        <f ca="1">MondayfollowingThirdFriday_JunDec</f>
        <v>44368</v>
      </c>
      <c r="F223" s="3" t="s">
        <v>242</v>
      </c>
      <c r="G223" s="3" t="s">
        <v>242</v>
      </c>
      <c r="H223" s="3" t="s">
        <v>242</v>
      </c>
      <c r="I223" s="3" t="s">
        <v>242</v>
      </c>
      <c r="J223" s="3" t="s">
        <v>242</v>
      </c>
      <c r="K223" s="3" t="s">
        <v>242</v>
      </c>
      <c r="L223" s="3" t="s">
        <v>242</v>
      </c>
      <c r="M223" s="10" t="s">
        <v>242</v>
      </c>
    </row>
    <row r="224" spans="2:13" x14ac:dyDescent="0.25">
      <c r="B224" s="8" t="s">
        <v>178</v>
      </c>
      <c r="C224" s="1" t="s">
        <v>1023</v>
      </c>
      <c r="D224" s="2" t="s">
        <v>230</v>
      </c>
      <c r="E224" s="3" cm="1">
        <f t="array" aca="1" ref="E224" ca="1">WORKDAY(LastBusinessday_Mar,6,Holiday[Date])</f>
        <v>44659</v>
      </c>
      <c r="F224" s="3">
        <f ca="1">WORKDAY(E224,-4,Holiday[Date])</f>
        <v>44655</v>
      </c>
      <c r="G224" s="3">
        <f ca="1">WORKDAY(E224,-1,Holiday[Date])</f>
        <v>44658</v>
      </c>
      <c r="H224" s="58">
        <v>3</v>
      </c>
      <c r="I224" s="3" t="s">
        <v>235</v>
      </c>
      <c r="J224" s="3">
        <f ca="1">WORKDAY(LastBusinessday_Mon,6,Holiday[Date])</f>
        <v>44326</v>
      </c>
      <c r="K224" s="3">
        <f ca="1">WORKDAY(J224,-4,Holiday[Date])</f>
        <v>44320</v>
      </c>
      <c r="L224" s="3">
        <f ca="1">WORKDAY(J224,-1,Holiday[Date])</f>
        <v>44323</v>
      </c>
      <c r="M224" s="59">
        <v>3</v>
      </c>
    </row>
    <row r="225" spans="2:13" x14ac:dyDescent="0.25">
      <c r="B225" s="8" t="s">
        <v>66</v>
      </c>
      <c r="C225" s="1" t="s">
        <v>1024</v>
      </c>
      <c r="D225" s="2" t="s">
        <v>228</v>
      </c>
      <c r="E225" s="3">
        <f ca="1">LastBusinessday_Qtr</f>
        <v>44377</v>
      </c>
      <c r="F225" s="3" t="s">
        <v>242</v>
      </c>
      <c r="G225" s="3" t="s">
        <v>242</v>
      </c>
      <c r="H225" s="3" t="s">
        <v>242</v>
      </c>
      <c r="I225" s="3" t="s">
        <v>242</v>
      </c>
      <c r="J225" s="3" t="s">
        <v>242</v>
      </c>
      <c r="K225" s="3" t="s">
        <v>242</v>
      </c>
      <c r="L225" s="3" t="s">
        <v>242</v>
      </c>
      <c r="M225" s="10" t="s">
        <v>242</v>
      </c>
    </row>
    <row r="226" spans="2:13" x14ac:dyDescent="0.25">
      <c r="B226" s="8" t="s">
        <v>113</v>
      </c>
      <c r="C226" s="1" t="s">
        <v>1025</v>
      </c>
      <c r="D226" s="2" t="s">
        <v>228</v>
      </c>
      <c r="E226" s="3">
        <f ca="1">FirstBusinessday_Qtr</f>
        <v>44348</v>
      </c>
      <c r="F226" s="3">
        <f ca="1">WORKDAY(E226,-6,Holiday[Date])</f>
        <v>44340</v>
      </c>
      <c r="G226" s="3">
        <f ca="1">WORKDAY(E226,-2,Holiday[Date])</f>
        <v>44344</v>
      </c>
      <c r="H226" s="58">
        <v>5</v>
      </c>
      <c r="I226" s="3" t="s">
        <v>242</v>
      </c>
      <c r="J226" s="3" t="s">
        <v>242</v>
      </c>
      <c r="K226" s="3" t="s">
        <v>242</v>
      </c>
      <c r="L226" s="3" t="s">
        <v>242</v>
      </c>
      <c r="M226" s="10" t="s">
        <v>242</v>
      </c>
    </row>
    <row r="227" spans="2:13" x14ac:dyDescent="0.25">
      <c r="B227" s="8" t="s">
        <v>1192</v>
      </c>
      <c r="C227" s="1" t="s">
        <v>1068</v>
      </c>
      <c r="D227" s="2" t="s">
        <v>228</v>
      </c>
      <c r="E227" s="3">
        <f ca="1">FirstBusinessday_Qtr</f>
        <v>44348</v>
      </c>
      <c r="F227" s="3" t="s">
        <v>242</v>
      </c>
      <c r="G227" s="3" t="s">
        <v>242</v>
      </c>
      <c r="H227" s="3" t="s">
        <v>242</v>
      </c>
      <c r="I227" s="3" t="s">
        <v>242</v>
      </c>
      <c r="J227" s="3" t="s">
        <v>242</v>
      </c>
      <c r="K227" s="3" t="s">
        <v>242</v>
      </c>
      <c r="L227" s="3" t="s">
        <v>242</v>
      </c>
      <c r="M227" s="3" t="s">
        <v>242</v>
      </c>
    </row>
    <row r="228" spans="2:13" x14ac:dyDescent="0.25">
      <c r="B228" s="8" t="s">
        <v>1193</v>
      </c>
      <c r="C228" s="1" t="s">
        <v>1197</v>
      </c>
      <c r="D228" s="2" t="s">
        <v>228</v>
      </c>
      <c r="E228" s="3">
        <f ca="1">FirstBusinessday_Qtr</f>
        <v>44348</v>
      </c>
      <c r="F228" s="3" t="s">
        <v>242</v>
      </c>
      <c r="G228" s="3" t="s">
        <v>242</v>
      </c>
      <c r="H228" s="3" t="s">
        <v>242</v>
      </c>
      <c r="I228" s="3" t="s">
        <v>242</v>
      </c>
      <c r="J228" s="3" t="s">
        <v>242</v>
      </c>
      <c r="K228" s="3" t="s">
        <v>242</v>
      </c>
      <c r="L228" s="3" t="s">
        <v>242</v>
      </c>
      <c r="M228" s="3" t="s">
        <v>242</v>
      </c>
    </row>
    <row r="229" spans="2:13" x14ac:dyDescent="0.25">
      <c r="B229" s="8" t="s">
        <v>1194</v>
      </c>
      <c r="C229" s="1" t="s">
        <v>1197</v>
      </c>
      <c r="D229" s="2" t="s">
        <v>228</v>
      </c>
      <c r="E229" s="3">
        <f ca="1">FirstBusinessday_Qtr</f>
        <v>44348</v>
      </c>
      <c r="F229" s="3" t="s">
        <v>242</v>
      </c>
      <c r="G229" s="3" t="s">
        <v>242</v>
      </c>
      <c r="H229" s="3" t="s">
        <v>242</v>
      </c>
      <c r="I229" s="3" t="s">
        <v>242</v>
      </c>
      <c r="J229" s="3" t="s">
        <v>242</v>
      </c>
      <c r="K229" s="3" t="s">
        <v>242</v>
      </c>
      <c r="L229" s="3" t="s">
        <v>242</v>
      </c>
      <c r="M229" s="3" t="s">
        <v>242</v>
      </c>
    </row>
    <row r="230" spans="2:13" x14ac:dyDescent="0.25">
      <c r="B230" s="8" t="s">
        <v>1195</v>
      </c>
      <c r="C230" s="1" t="s">
        <v>1196</v>
      </c>
      <c r="D230" s="2" t="s">
        <v>228</v>
      </c>
      <c r="E230" s="3">
        <f ca="1">FirstBusinessday_Qtr</f>
        <v>44348</v>
      </c>
      <c r="F230" s="3" t="s">
        <v>242</v>
      </c>
      <c r="G230" s="3" t="s">
        <v>242</v>
      </c>
      <c r="H230" s="3" t="s">
        <v>242</v>
      </c>
      <c r="I230" s="3" t="s">
        <v>242</v>
      </c>
      <c r="J230" s="3" t="s">
        <v>242</v>
      </c>
      <c r="K230" s="3" t="s">
        <v>242</v>
      </c>
      <c r="L230" s="3" t="s">
        <v>242</v>
      </c>
      <c r="M230" s="3" t="s">
        <v>242</v>
      </c>
    </row>
    <row r="231" spans="2:13" x14ac:dyDescent="0.25">
      <c r="B231" s="8" t="s">
        <v>1200</v>
      </c>
      <c r="C231" s="1" t="s">
        <v>1201</v>
      </c>
      <c r="D231" s="2" t="s">
        <v>228</v>
      </c>
      <c r="E231" s="3">
        <f ca="1">FirstBusinessday_Qtr</f>
        <v>44348</v>
      </c>
      <c r="F231" s="3" t="s">
        <v>242</v>
      </c>
      <c r="G231" s="3" t="s">
        <v>242</v>
      </c>
      <c r="H231" s="3" t="s">
        <v>242</v>
      </c>
      <c r="I231" s="2" t="s">
        <v>235</v>
      </c>
      <c r="J231" s="3">
        <f t="shared" ref="J231" ca="1" si="35">FirstBusinessday_Mon</f>
        <v>44319</v>
      </c>
      <c r="K231" s="3" t="s">
        <v>242</v>
      </c>
      <c r="L231" s="3" t="s">
        <v>242</v>
      </c>
      <c r="M231" s="3" t="s">
        <v>242</v>
      </c>
    </row>
    <row r="232" spans="2:13" x14ac:dyDescent="0.25">
      <c r="B232" s="8">
        <v>1994688</v>
      </c>
      <c r="C232" s="1" t="s">
        <v>1022</v>
      </c>
      <c r="D232" s="2" t="s">
        <v>229</v>
      </c>
      <c r="E232" s="3">
        <f ca="1">MondayfollowingThirdFriday_JunDec</f>
        <v>44368</v>
      </c>
      <c r="F232" s="3" t="s">
        <v>242</v>
      </c>
      <c r="G232" s="3" t="s">
        <v>242</v>
      </c>
      <c r="H232" s="3" t="s">
        <v>242</v>
      </c>
      <c r="I232" s="3" t="s">
        <v>242</v>
      </c>
      <c r="J232" s="3" t="s">
        <v>242</v>
      </c>
      <c r="K232" s="3" t="s">
        <v>242</v>
      </c>
      <c r="L232" s="3" t="s">
        <v>242</v>
      </c>
      <c r="M232" s="3" t="s">
        <v>242</v>
      </c>
    </row>
    <row r="233" spans="2:13" x14ac:dyDescent="0.25">
      <c r="B233" s="8">
        <v>2210802</v>
      </c>
      <c r="C233" s="1" t="s">
        <v>1202</v>
      </c>
      <c r="D233" s="2" t="s">
        <v>230</v>
      </c>
      <c r="E233" s="3">
        <f t="shared" ref="E233" ca="1" si="36">MondayfollowingThirdFriday_Jun</f>
        <v>44368</v>
      </c>
      <c r="F233" s="3" t="s">
        <v>242</v>
      </c>
      <c r="G233" s="3" t="s">
        <v>242</v>
      </c>
      <c r="H233" s="3" t="s">
        <v>242</v>
      </c>
      <c r="I233" s="2" t="s">
        <v>228</v>
      </c>
      <c r="J233" s="3">
        <f ca="1">MondayfollowingThirdFriday_MarJunSepDec</f>
        <v>44368</v>
      </c>
      <c r="K233" s="3" t="s">
        <v>242</v>
      </c>
      <c r="L233" s="3" t="s">
        <v>242</v>
      </c>
      <c r="M233" s="3" t="s">
        <v>242</v>
      </c>
    </row>
    <row r="234" spans="2:13" x14ac:dyDescent="0.25">
      <c r="B234" s="31" t="s">
        <v>265</v>
      </c>
      <c r="C234" s="32"/>
      <c r="D234" s="32"/>
      <c r="E234" s="32"/>
      <c r="F234" s="32"/>
      <c r="G234" s="32"/>
      <c r="H234" s="32"/>
      <c r="I234" s="32"/>
      <c r="J234" s="32"/>
      <c r="K234" s="32"/>
      <c r="L234" s="32"/>
      <c r="M234" s="33"/>
    </row>
    <row r="235" spans="2:13" x14ac:dyDescent="0.25">
      <c r="B235" s="8">
        <v>1985727</v>
      </c>
      <c r="C235" s="1" t="s">
        <v>1069</v>
      </c>
      <c r="D235" s="2" t="s">
        <v>229</v>
      </c>
      <c r="E235" s="3">
        <f ca="1">MondayfollowingThirdFriday_JunDec</f>
        <v>44368</v>
      </c>
      <c r="F235" s="58" t="s">
        <v>242</v>
      </c>
      <c r="G235" s="3" t="s">
        <v>242</v>
      </c>
      <c r="H235" s="58" t="s">
        <v>242</v>
      </c>
      <c r="I235" s="2" t="s">
        <v>228</v>
      </c>
      <c r="J235" s="3">
        <f ca="1">MondayfollowingThirdFriday_MarJunSepDec</f>
        <v>44368</v>
      </c>
      <c r="K235" s="58" t="s">
        <v>242</v>
      </c>
      <c r="L235" s="3" t="s">
        <v>242</v>
      </c>
      <c r="M235" s="59" t="s">
        <v>242</v>
      </c>
    </row>
    <row r="236" spans="2:13" x14ac:dyDescent="0.25">
      <c r="B236" s="8">
        <v>1987825</v>
      </c>
      <c r="C236" s="1" t="s">
        <v>1070</v>
      </c>
      <c r="D236" s="2" t="s">
        <v>229</v>
      </c>
      <c r="E236" s="3">
        <f ca="1">MondayfollowingThirdFriday_JunDec</f>
        <v>44368</v>
      </c>
      <c r="F236" s="58" t="s">
        <v>242</v>
      </c>
      <c r="G236" s="3" t="s">
        <v>242</v>
      </c>
      <c r="H236" s="58" t="s">
        <v>242</v>
      </c>
      <c r="I236" s="2" t="s">
        <v>228</v>
      </c>
      <c r="J236" s="3">
        <f ca="1">MondayfollowingThirdFriday_MarJunSepDec</f>
        <v>44368</v>
      </c>
      <c r="K236" s="58" t="s">
        <v>242</v>
      </c>
      <c r="L236" s="3" t="s">
        <v>242</v>
      </c>
      <c r="M236" s="59" t="s">
        <v>242</v>
      </c>
    </row>
    <row r="237" spans="2:13" x14ac:dyDescent="0.25">
      <c r="B237" s="26">
        <v>2424754</v>
      </c>
      <c r="C237" s="1" t="s">
        <v>1185</v>
      </c>
      <c r="D237" s="2" t="s">
        <v>229</v>
      </c>
      <c r="E237" s="3">
        <f ca="1">MondayfollowingThirdFriday_JunDec</f>
        <v>44368</v>
      </c>
      <c r="F237" s="58" t="s">
        <v>242</v>
      </c>
      <c r="G237" s="3" t="s">
        <v>242</v>
      </c>
      <c r="H237" s="58" t="s">
        <v>242</v>
      </c>
      <c r="I237" s="2" t="s">
        <v>228</v>
      </c>
      <c r="J237" s="3">
        <f ca="1">MondayfollowingThirdFriday_MarJunSepDec</f>
        <v>44368</v>
      </c>
      <c r="K237" s="58" t="s">
        <v>242</v>
      </c>
      <c r="L237" s="3" t="s">
        <v>242</v>
      </c>
      <c r="M237" s="59" t="s">
        <v>242</v>
      </c>
    </row>
    <row r="238" spans="2:13" x14ac:dyDescent="0.25">
      <c r="B238" s="26">
        <v>2424755</v>
      </c>
      <c r="C238" s="1" t="s">
        <v>1186</v>
      </c>
      <c r="D238" s="2" t="s">
        <v>229</v>
      </c>
      <c r="E238" s="3">
        <f ca="1">MondayfollowingThirdFriday_JunDec</f>
        <v>44368</v>
      </c>
      <c r="F238" s="58" t="s">
        <v>242</v>
      </c>
      <c r="G238" s="3" t="s">
        <v>242</v>
      </c>
      <c r="H238" s="58" t="s">
        <v>242</v>
      </c>
      <c r="I238" s="2" t="s">
        <v>228</v>
      </c>
      <c r="J238" s="3">
        <f ca="1">MondayfollowingThirdFriday_MarJunSepDec</f>
        <v>44368</v>
      </c>
      <c r="K238" s="58" t="s">
        <v>242</v>
      </c>
      <c r="L238" s="3" t="s">
        <v>242</v>
      </c>
      <c r="M238" s="59" t="s">
        <v>242</v>
      </c>
    </row>
    <row r="239" spans="2:13" x14ac:dyDescent="0.25">
      <c r="B239" s="47" t="s">
        <v>1157</v>
      </c>
      <c r="C239" s="48"/>
      <c r="D239" s="48"/>
      <c r="E239" s="48"/>
      <c r="F239" s="48"/>
      <c r="G239" s="48"/>
      <c r="H239" s="48"/>
      <c r="I239" s="48"/>
      <c r="J239" s="48"/>
      <c r="K239" s="48"/>
      <c r="L239" s="48"/>
      <c r="M239" s="49"/>
    </row>
    <row r="240" spans="2:13" x14ac:dyDescent="0.25">
      <c r="B240" s="8">
        <v>2321304</v>
      </c>
      <c r="C240" s="1" t="s">
        <v>1158</v>
      </c>
      <c r="D240" s="2" t="s">
        <v>230</v>
      </c>
      <c r="E240" s="3">
        <f ca="1">FirstBusinessDay_Jul</f>
        <v>44378</v>
      </c>
      <c r="F240" s="58" t="s">
        <v>242</v>
      </c>
      <c r="G240" s="58" t="s">
        <v>242</v>
      </c>
      <c r="H240" s="58" t="s">
        <v>242</v>
      </c>
      <c r="I240" s="2" t="s">
        <v>235</v>
      </c>
      <c r="J240" s="3">
        <f ca="1">FirstBusinessday_Mon</f>
        <v>44319</v>
      </c>
      <c r="K240" s="58" t="s">
        <v>242</v>
      </c>
      <c r="L240" s="58" t="s">
        <v>242</v>
      </c>
      <c r="M240" s="58" t="s">
        <v>242</v>
      </c>
    </row>
    <row r="241" spans="2:13" x14ac:dyDescent="0.25">
      <c r="B241" s="8">
        <v>2321306</v>
      </c>
      <c r="C241" s="1" t="s">
        <v>1159</v>
      </c>
      <c r="D241" s="2" t="s">
        <v>230</v>
      </c>
      <c r="E241" s="3">
        <f ca="1">FirstBusinessDay_Jul</f>
        <v>44378</v>
      </c>
      <c r="F241" s="58" t="s">
        <v>242</v>
      </c>
      <c r="G241" s="58" t="s">
        <v>242</v>
      </c>
      <c r="H241" s="58" t="s">
        <v>242</v>
      </c>
      <c r="I241" s="2" t="s">
        <v>235</v>
      </c>
      <c r="J241" s="3">
        <f t="shared" ref="J241:J266" ca="1" si="37">FirstBusinessday_Mon</f>
        <v>44319</v>
      </c>
      <c r="K241" s="58" t="s">
        <v>242</v>
      </c>
      <c r="L241" s="58" t="s">
        <v>242</v>
      </c>
      <c r="M241" s="58" t="s">
        <v>242</v>
      </c>
    </row>
    <row r="242" spans="2:13" x14ac:dyDescent="0.25">
      <c r="B242" s="8">
        <v>2321308</v>
      </c>
      <c r="C242" s="1" t="s">
        <v>1160</v>
      </c>
      <c r="D242" s="2" t="s">
        <v>230</v>
      </c>
      <c r="E242" s="3">
        <f ca="1">FirstBusinessDay_Jul</f>
        <v>44378</v>
      </c>
      <c r="F242" s="58" t="s">
        <v>242</v>
      </c>
      <c r="G242" s="58" t="s">
        <v>242</v>
      </c>
      <c r="H242" s="58" t="s">
        <v>242</v>
      </c>
      <c r="I242" s="2" t="s">
        <v>235</v>
      </c>
      <c r="J242" s="3">
        <f t="shared" ca="1" si="37"/>
        <v>44319</v>
      </c>
      <c r="K242" s="58" t="s">
        <v>242</v>
      </c>
      <c r="L242" s="58" t="s">
        <v>242</v>
      </c>
      <c r="M242" s="58" t="s">
        <v>242</v>
      </c>
    </row>
    <row r="243" spans="2:13" x14ac:dyDescent="0.25">
      <c r="B243" s="8">
        <v>2321310</v>
      </c>
      <c r="C243" s="1" t="s">
        <v>1161</v>
      </c>
      <c r="D243" s="2" t="s">
        <v>230</v>
      </c>
      <c r="E243" s="3">
        <f ca="1">FirstBusinessDay_Jul</f>
        <v>44378</v>
      </c>
      <c r="F243" s="58" t="s">
        <v>242</v>
      </c>
      <c r="G243" s="58" t="s">
        <v>242</v>
      </c>
      <c r="H243" s="58" t="s">
        <v>242</v>
      </c>
      <c r="I243" s="2" t="s">
        <v>235</v>
      </c>
      <c r="J243" s="3">
        <f t="shared" ca="1" si="37"/>
        <v>44319</v>
      </c>
      <c r="K243" s="58" t="s">
        <v>242</v>
      </c>
      <c r="L243" s="58" t="s">
        <v>242</v>
      </c>
      <c r="M243" s="58" t="s">
        <v>242</v>
      </c>
    </row>
    <row r="244" spans="2:13" x14ac:dyDescent="0.25">
      <c r="B244" s="8">
        <v>2321312</v>
      </c>
      <c r="C244" s="1" t="s">
        <v>1162</v>
      </c>
      <c r="D244" s="2" t="s">
        <v>230</v>
      </c>
      <c r="E244" s="3">
        <f ca="1">FirstBusinessDay_Jul</f>
        <v>44378</v>
      </c>
      <c r="F244" s="58" t="s">
        <v>242</v>
      </c>
      <c r="G244" s="58" t="s">
        <v>242</v>
      </c>
      <c r="H244" s="58" t="s">
        <v>242</v>
      </c>
      <c r="I244" s="2" t="s">
        <v>235</v>
      </c>
      <c r="J244" s="3">
        <f t="shared" ca="1" si="37"/>
        <v>44319</v>
      </c>
      <c r="K244" s="58" t="s">
        <v>242</v>
      </c>
      <c r="L244" s="58" t="s">
        <v>242</v>
      </c>
      <c r="M244" s="58" t="s">
        <v>242</v>
      </c>
    </row>
    <row r="245" spans="2:13" x14ac:dyDescent="0.25">
      <c r="B245" s="8">
        <v>2321314</v>
      </c>
      <c r="C245" s="1" t="s">
        <v>1163</v>
      </c>
      <c r="D245" s="2" t="s">
        <v>230</v>
      </c>
      <c r="E245" s="3">
        <f ca="1">FirstBusinessDay_Jul</f>
        <v>44378</v>
      </c>
      <c r="F245" s="58" t="s">
        <v>242</v>
      </c>
      <c r="G245" s="58" t="s">
        <v>242</v>
      </c>
      <c r="H245" s="58" t="s">
        <v>242</v>
      </c>
      <c r="I245" s="2" t="s">
        <v>235</v>
      </c>
      <c r="J245" s="3">
        <f t="shared" ca="1" si="37"/>
        <v>44319</v>
      </c>
      <c r="K245" s="58" t="s">
        <v>242</v>
      </c>
      <c r="L245" s="58" t="s">
        <v>242</v>
      </c>
      <c r="M245" s="58" t="s">
        <v>242</v>
      </c>
    </row>
    <row r="246" spans="2:13" x14ac:dyDescent="0.25">
      <c r="B246" s="8">
        <v>2393251</v>
      </c>
      <c r="C246" s="1" t="s">
        <v>1164</v>
      </c>
      <c r="D246" s="2" t="s">
        <v>230</v>
      </c>
      <c r="E246" s="3">
        <f ca="1">FirstBusinessDay_Jul</f>
        <v>44378</v>
      </c>
      <c r="F246" s="58" t="s">
        <v>242</v>
      </c>
      <c r="G246" s="58" t="s">
        <v>242</v>
      </c>
      <c r="H246" s="58" t="s">
        <v>242</v>
      </c>
      <c r="I246" s="2" t="s">
        <v>235</v>
      </c>
      <c r="J246" s="3">
        <f t="shared" ca="1" si="37"/>
        <v>44319</v>
      </c>
      <c r="K246" s="58" t="s">
        <v>242</v>
      </c>
      <c r="L246" s="58" t="s">
        <v>242</v>
      </c>
      <c r="M246" s="58" t="s">
        <v>242</v>
      </c>
    </row>
    <row r="247" spans="2:13" x14ac:dyDescent="0.25">
      <c r="B247" s="8">
        <v>2393252</v>
      </c>
      <c r="C247" s="1" t="s">
        <v>1165</v>
      </c>
      <c r="D247" s="2" t="s">
        <v>230</v>
      </c>
      <c r="E247" s="3">
        <f ca="1">FirstBusinessDay_Jul</f>
        <v>44378</v>
      </c>
      <c r="F247" s="58" t="s">
        <v>242</v>
      </c>
      <c r="G247" s="58" t="s">
        <v>242</v>
      </c>
      <c r="H247" s="58" t="s">
        <v>242</v>
      </c>
      <c r="I247" s="2" t="s">
        <v>235</v>
      </c>
      <c r="J247" s="3">
        <f t="shared" ca="1" si="37"/>
        <v>44319</v>
      </c>
      <c r="K247" s="58" t="s">
        <v>242</v>
      </c>
      <c r="L247" s="58" t="s">
        <v>242</v>
      </c>
      <c r="M247" s="58" t="s">
        <v>242</v>
      </c>
    </row>
    <row r="248" spans="2:13" x14ac:dyDescent="0.25">
      <c r="B248" s="8">
        <v>2393253</v>
      </c>
      <c r="C248" s="1" t="s">
        <v>1166</v>
      </c>
      <c r="D248" s="2" t="s">
        <v>230</v>
      </c>
      <c r="E248" s="3">
        <f ca="1">FirstBusinessDay_Jul</f>
        <v>44378</v>
      </c>
      <c r="F248" s="58" t="s">
        <v>242</v>
      </c>
      <c r="G248" s="58" t="s">
        <v>242</v>
      </c>
      <c r="H248" s="58" t="s">
        <v>242</v>
      </c>
      <c r="I248" s="2" t="s">
        <v>235</v>
      </c>
      <c r="J248" s="3">
        <f t="shared" ca="1" si="37"/>
        <v>44319</v>
      </c>
      <c r="K248" s="58" t="s">
        <v>242</v>
      </c>
      <c r="L248" s="58" t="s">
        <v>242</v>
      </c>
      <c r="M248" s="58" t="s">
        <v>242</v>
      </c>
    </row>
    <row r="249" spans="2:13" x14ac:dyDescent="0.25">
      <c r="B249" s="8">
        <v>2393254</v>
      </c>
      <c r="C249" s="1" t="s">
        <v>1167</v>
      </c>
      <c r="D249" s="2" t="s">
        <v>230</v>
      </c>
      <c r="E249" s="3">
        <f ca="1">FirstBusinessDay_Jul</f>
        <v>44378</v>
      </c>
      <c r="F249" s="58" t="s">
        <v>242</v>
      </c>
      <c r="G249" s="58" t="s">
        <v>242</v>
      </c>
      <c r="H249" s="58" t="s">
        <v>242</v>
      </c>
      <c r="I249" s="2" t="s">
        <v>235</v>
      </c>
      <c r="J249" s="3">
        <f t="shared" ca="1" si="37"/>
        <v>44319</v>
      </c>
      <c r="K249" s="58" t="s">
        <v>242</v>
      </c>
      <c r="L249" s="58" t="s">
        <v>242</v>
      </c>
      <c r="M249" s="58" t="s">
        <v>242</v>
      </c>
    </row>
    <row r="250" spans="2:13" x14ac:dyDescent="0.25">
      <c r="B250" s="8">
        <v>2393255</v>
      </c>
      <c r="C250" s="1" t="s">
        <v>1168</v>
      </c>
      <c r="D250" s="2" t="s">
        <v>230</v>
      </c>
      <c r="E250" s="3">
        <f ca="1">FirstBusinessDay_Jul</f>
        <v>44378</v>
      </c>
      <c r="F250" s="58" t="s">
        <v>242</v>
      </c>
      <c r="G250" s="58" t="s">
        <v>242</v>
      </c>
      <c r="H250" s="58" t="s">
        <v>242</v>
      </c>
      <c r="I250" s="2" t="s">
        <v>235</v>
      </c>
      <c r="J250" s="3">
        <f t="shared" ca="1" si="37"/>
        <v>44319</v>
      </c>
      <c r="K250" s="58" t="s">
        <v>242</v>
      </c>
      <c r="L250" s="58" t="s">
        <v>242</v>
      </c>
      <c r="M250" s="58" t="s">
        <v>242</v>
      </c>
    </row>
    <row r="251" spans="2:13" x14ac:dyDescent="0.25">
      <c r="B251" s="8">
        <v>2393262</v>
      </c>
      <c r="C251" s="1" t="s">
        <v>1169</v>
      </c>
      <c r="D251" s="2" t="s">
        <v>230</v>
      </c>
      <c r="E251" s="3">
        <f ca="1">FirstBusinessDay_Jul</f>
        <v>44378</v>
      </c>
      <c r="F251" s="58" t="s">
        <v>242</v>
      </c>
      <c r="G251" s="58" t="s">
        <v>242</v>
      </c>
      <c r="H251" s="58" t="s">
        <v>242</v>
      </c>
      <c r="I251" s="2" t="s">
        <v>235</v>
      </c>
      <c r="J251" s="3">
        <f t="shared" ca="1" si="37"/>
        <v>44319</v>
      </c>
      <c r="K251" s="58" t="s">
        <v>242</v>
      </c>
      <c r="L251" s="58" t="s">
        <v>242</v>
      </c>
      <c r="M251" s="58" t="s">
        <v>242</v>
      </c>
    </row>
    <row r="252" spans="2:13" x14ac:dyDescent="0.25">
      <c r="B252" s="8">
        <v>2393263</v>
      </c>
      <c r="C252" s="1" t="s">
        <v>1170</v>
      </c>
      <c r="D252" s="2" t="s">
        <v>230</v>
      </c>
      <c r="E252" s="3">
        <f ca="1">FirstBusinessDay_Jul</f>
        <v>44378</v>
      </c>
      <c r="F252" s="58" t="s">
        <v>242</v>
      </c>
      <c r="G252" s="58" t="s">
        <v>242</v>
      </c>
      <c r="H252" s="58" t="s">
        <v>242</v>
      </c>
      <c r="I252" s="2" t="s">
        <v>235</v>
      </c>
      <c r="J252" s="3">
        <f t="shared" ca="1" si="37"/>
        <v>44319</v>
      </c>
      <c r="K252" s="58" t="s">
        <v>242</v>
      </c>
      <c r="L252" s="58" t="s">
        <v>242</v>
      </c>
      <c r="M252" s="58" t="s">
        <v>242</v>
      </c>
    </row>
    <row r="253" spans="2:13" x14ac:dyDescent="0.25">
      <c r="B253" s="8">
        <v>2393264</v>
      </c>
      <c r="C253" s="1" t="s">
        <v>1171</v>
      </c>
      <c r="D253" s="2" t="s">
        <v>230</v>
      </c>
      <c r="E253" s="3">
        <f ca="1">FirstBusinessDay_Jul</f>
        <v>44378</v>
      </c>
      <c r="F253" s="58" t="s">
        <v>242</v>
      </c>
      <c r="G253" s="58" t="s">
        <v>242</v>
      </c>
      <c r="H253" s="58" t="s">
        <v>242</v>
      </c>
      <c r="I253" s="2" t="s">
        <v>235</v>
      </c>
      <c r="J253" s="3">
        <f t="shared" ca="1" si="37"/>
        <v>44319</v>
      </c>
      <c r="K253" s="58" t="s">
        <v>242</v>
      </c>
      <c r="L253" s="58" t="s">
        <v>242</v>
      </c>
      <c r="M253" s="58" t="s">
        <v>242</v>
      </c>
    </row>
    <row r="254" spans="2:13" x14ac:dyDescent="0.25">
      <c r="B254" s="8">
        <v>2393265</v>
      </c>
      <c r="C254" s="1" t="s">
        <v>1172</v>
      </c>
      <c r="D254" s="2" t="s">
        <v>230</v>
      </c>
      <c r="E254" s="3">
        <f ca="1">FirstBusinessDay_Jul</f>
        <v>44378</v>
      </c>
      <c r="F254" s="58" t="s">
        <v>242</v>
      </c>
      <c r="G254" s="58" t="s">
        <v>242</v>
      </c>
      <c r="H254" s="58" t="s">
        <v>242</v>
      </c>
      <c r="I254" s="2" t="s">
        <v>235</v>
      </c>
      <c r="J254" s="3">
        <f t="shared" ca="1" si="37"/>
        <v>44319</v>
      </c>
      <c r="K254" s="58" t="s">
        <v>242</v>
      </c>
      <c r="L254" s="58" t="s">
        <v>242</v>
      </c>
      <c r="M254" s="58" t="s">
        <v>242</v>
      </c>
    </row>
    <row r="255" spans="2:13" x14ac:dyDescent="0.25">
      <c r="B255" s="8">
        <v>2393266</v>
      </c>
      <c r="C255" s="1" t="s">
        <v>1173</v>
      </c>
      <c r="D255" s="2" t="s">
        <v>230</v>
      </c>
      <c r="E255" s="3">
        <f ca="1">FirstBusinessDay_Jul</f>
        <v>44378</v>
      </c>
      <c r="F255" s="58" t="s">
        <v>242</v>
      </c>
      <c r="G255" s="58" t="s">
        <v>242</v>
      </c>
      <c r="H255" s="58" t="s">
        <v>242</v>
      </c>
      <c r="I255" s="2" t="s">
        <v>235</v>
      </c>
      <c r="J255" s="3">
        <f t="shared" ca="1" si="37"/>
        <v>44319</v>
      </c>
      <c r="K255" s="58" t="s">
        <v>242</v>
      </c>
      <c r="L255" s="58" t="s">
        <v>242</v>
      </c>
      <c r="M255" s="58" t="s">
        <v>242</v>
      </c>
    </row>
    <row r="256" spans="2:13" x14ac:dyDescent="0.25">
      <c r="B256" s="8">
        <v>2393267</v>
      </c>
      <c r="C256" s="1" t="s">
        <v>1174</v>
      </c>
      <c r="D256" s="2" t="s">
        <v>230</v>
      </c>
      <c r="E256" s="3">
        <f ca="1">FirstBusinessDay_Jul</f>
        <v>44378</v>
      </c>
      <c r="F256" s="58" t="s">
        <v>242</v>
      </c>
      <c r="G256" s="58" t="s">
        <v>242</v>
      </c>
      <c r="H256" s="58" t="s">
        <v>242</v>
      </c>
      <c r="I256" s="2" t="s">
        <v>235</v>
      </c>
      <c r="J256" s="3">
        <f t="shared" ca="1" si="37"/>
        <v>44319</v>
      </c>
      <c r="K256" s="58" t="s">
        <v>242</v>
      </c>
      <c r="L256" s="58" t="s">
        <v>242</v>
      </c>
      <c r="M256" s="58" t="s">
        <v>242</v>
      </c>
    </row>
    <row r="257" spans="2:13" x14ac:dyDescent="0.25">
      <c r="B257" s="8">
        <v>2393268</v>
      </c>
      <c r="C257" s="1" t="s">
        <v>1175</v>
      </c>
      <c r="D257" s="2" t="s">
        <v>230</v>
      </c>
      <c r="E257" s="3">
        <f ca="1">FirstBusinessDay_Jul</f>
        <v>44378</v>
      </c>
      <c r="F257" s="58" t="s">
        <v>242</v>
      </c>
      <c r="G257" s="58" t="s">
        <v>242</v>
      </c>
      <c r="H257" s="58" t="s">
        <v>242</v>
      </c>
      <c r="I257" s="2" t="s">
        <v>235</v>
      </c>
      <c r="J257" s="3">
        <f t="shared" ca="1" si="37"/>
        <v>44319</v>
      </c>
      <c r="K257" s="58" t="s">
        <v>242</v>
      </c>
      <c r="L257" s="58" t="s">
        <v>242</v>
      </c>
      <c r="M257" s="58" t="s">
        <v>242</v>
      </c>
    </row>
    <row r="258" spans="2:13" x14ac:dyDescent="0.25">
      <c r="B258" s="8">
        <v>2393269</v>
      </c>
      <c r="C258" s="1" t="s">
        <v>1176</v>
      </c>
      <c r="D258" s="2" t="s">
        <v>230</v>
      </c>
      <c r="E258" s="3">
        <f ca="1">FirstBusinessDay_Jul</f>
        <v>44378</v>
      </c>
      <c r="F258" s="58" t="s">
        <v>242</v>
      </c>
      <c r="G258" s="58" t="s">
        <v>242</v>
      </c>
      <c r="H258" s="58" t="s">
        <v>242</v>
      </c>
      <c r="I258" s="2" t="s">
        <v>235</v>
      </c>
      <c r="J258" s="3">
        <f t="shared" ca="1" si="37"/>
        <v>44319</v>
      </c>
      <c r="K258" s="58" t="s">
        <v>242</v>
      </c>
      <c r="L258" s="58" t="s">
        <v>242</v>
      </c>
      <c r="M258" s="58" t="s">
        <v>242</v>
      </c>
    </row>
    <row r="259" spans="2:13" x14ac:dyDescent="0.25">
      <c r="B259" s="8">
        <v>2393270</v>
      </c>
      <c r="C259" s="1" t="s">
        <v>1177</v>
      </c>
      <c r="D259" s="2" t="s">
        <v>230</v>
      </c>
      <c r="E259" s="3">
        <f ca="1">FirstBusinessDay_Jul</f>
        <v>44378</v>
      </c>
      <c r="F259" s="58" t="s">
        <v>242</v>
      </c>
      <c r="G259" s="58" t="s">
        <v>242</v>
      </c>
      <c r="H259" s="58" t="s">
        <v>242</v>
      </c>
      <c r="I259" s="2" t="s">
        <v>235</v>
      </c>
      <c r="J259" s="3">
        <f t="shared" ca="1" si="37"/>
        <v>44319</v>
      </c>
      <c r="K259" s="58" t="s">
        <v>242</v>
      </c>
      <c r="L259" s="58" t="s">
        <v>242</v>
      </c>
      <c r="M259" s="58" t="s">
        <v>242</v>
      </c>
    </row>
    <row r="260" spans="2:13" x14ac:dyDescent="0.25">
      <c r="B260" s="8">
        <v>2393271</v>
      </c>
      <c r="C260" s="1" t="s">
        <v>1178</v>
      </c>
      <c r="D260" s="2" t="s">
        <v>230</v>
      </c>
      <c r="E260" s="3">
        <f ca="1">FirstBusinessDay_Jul</f>
        <v>44378</v>
      </c>
      <c r="F260" s="58" t="s">
        <v>242</v>
      </c>
      <c r="G260" s="58" t="s">
        <v>242</v>
      </c>
      <c r="H260" s="58" t="s">
        <v>242</v>
      </c>
      <c r="I260" s="2" t="s">
        <v>235</v>
      </c>
      <c r="J260" s="3">
        <f t="shared" ca="1" si="37"/>
        <v>44319</v>
      </c>
      <c r="K260" s="58" t="s">
        <v>242</v>
      </c>
      <c r="L260" s="58" t="s">
        <v>242</v>
      </c>
      <c r="M260" s="58" t="s">
        <v>242</v>
      </c>
    </row>
    <row r="261" spans="2:13" x14ac:dyDescent="0.25">
      <c r="B261" s="8">
        <v>2393272</v>
      </c>
      <c r="C261" s="1" t="s">
        <v>1179</v>
      </c>
      <c r="D261" s="2" t="s">
        <v>230</v>
      </c>
      <c r="E261" s="3">
        <f ca="1">FirstBusinessDay_Jul</f>
        <v>44378</v>
      </c>
      <c r="F261" s="58" t="s">
        <v>242</v>
      </c>
      <c r="G261" s="58" t="s">
        <v>242</v>
      </c>
      <c r="H261" s="58" t="s">
        <v>242</v>
      </c>
      <c r="I261" s="2" t="s">
        <v>235</v>
      </c>
      <c r="J261" s="3">
        <f t="shared" ca="1" si="37"/>
        <v>44319</v>
      </c>
      <c r="K261" s="58" t="s">
        <v>242</v>
      </c>
      <c r="L261" s="58" t="s">
        <v>242</v>
      </c>
      <c r="M261" s="58" t="s">
        <v>242</v>
      </c>
    </row>
    <row r="262" spans="2:13" x14ac:dyDescent="0.25">
      <c r="B262" s="8">
        <v>2561314</v>
      </c>
      <c r="C262" s="1" t="s">
        <v>1180</v>
      </c>
      <c r="D262" s="2" t="s">
        <v>230</v>
      </c>
      <c r="E262" s="3">
        <f ca="1">FirstBusinessDay_Jul</f>
        <v>44378</v>
      </c>
      <c r="F262" s="58" t="s">
        <v>242</v>
      </c>
      <c r="G262" s="58" t="s">
        <v>242</v>
      </c>
      <c r="H262" s="58" t="s">
        <v>242</v>
      </c>
      <c r="I262" s="2" t="s">
        <v>235</v>
      </c>
      <c r="J262" s="3">
        <f t="shared" ca="1" si="37"/>
        <v>44319</v>
      </c>
      <c r="K262" s="58" t="s">
        <v>242</v>
      </c>
      <c r="L262" s="58" t="s">
        <v>242</v>
      </c>
      <c r="M262" s="58" t="s">
        <v>242</v>
      </c>
    </row>
    <row r="263" spans="2:13" x14ac:dyDescent="0.25">
      <c r="B263" s="8">
        <v>2561324</v>
      </c>
      <c r="C263" s="1" t="s">
        <v>1181</v>
      </c>
      <c r="D263" s="2" t="s">
        <v>230</v>
      </c>
      <c r="E263" s="3">
        <f ca="1">FirstBusinessDay_Jul</f>
        <v>44378</v>
      </c>
      <c r="F263" s="58" t="s">
        <v>242</v>
      </c>
      <c r="G263" s="58" t="s">
        <v>242</v>
      </c>
      <c r="H263" s="58" t="s">
        <v>242</v>
      </c>
      <c r="I263" s="2" t="s">
        <v>235</v>
      </c>
      <c r="J263" s="3">
        <f t="shared" ca="1" si="37"/>
        <v>44319</v>
      </c>
      <c r="K263" s="58" t="s">
        <v>242</v>
      </c>
      <c r="L263" s="58" t="s">
        <v>242</v>
      </c>
      <c r="M263" s="58" t="s">
        <v>242</v>
      </c>
    </row>
    <row r="264" spans="2:13" x14ac:dyDescent="0.25">
      <c r="B264" s="8">
        <v>2561325</v>
      </c>
      <c r="C264" s="1" t="s">
        <v>1182</v>
      </c>
      <c r="D264" s="2" t="s">
        <v>230</v>
      </c>
      <c r="E264" s="3">
        <f ca="1">FirstBusinessDay_Jul</f>
        <v>44378</v>
      </c>
      <c r="F264" s="58" t="s">
        <v>242</v>
      </c>
      <c r="G264" s="58" t="s">
        <v>242</v>
      </c>
      <c r="H264" s="58" t="s">
        <v>242</v>
      </c>
      <c r="I264" s="2" t="s">
        <v>235</v>
      </c>
      <c r="J264" s="3">
        <f t="shared" ca="1" si="37"/>
        <v>44319</v>
      </c>
      <c r="K264" s="58" t="s">
        <v>242</v>
      </c>
      <c r="L264" s="58" t="s">
        <v>242</v>
      </c>
      <c r="M264" s="58" t="s">
        <v>242</v>
      </c>
    </row>
    <row r="265" spans="2:13" x14ac:dyDescent="0.25">
      <c r="B265" s="8">
        <v>2561326</v>
      </c>
      <c r="C265" s="1" t="s">
        <v>1183</v>
      </c>
      <c r="D265" s="2" t="s">
        <v>230</v>
      </c>
      <c r="E265" s="3">
        <f ca="1">FirstBusinessDay_Jul</f>
        <v>44378</v>
      </c>
      <c r="F265" s="58" t="s">
        <v>242</v>
      </c>
      <c r="G265" s="58" t="s">
        <v>242</v>
      </c>
      <c r="H265" s="58" t="s">
        <v>242</v>
      </c>
      <c r="I265" s="2" t="s">
        <v>235</v>
      </c>
      <c r="J265" s="3">
        <f t="shared" ca="1" si="37"/>
        <v>44319</v>
      </c>
      <c r="K265" s="58" t="s">
        <v>242</v>
      </c>
      <c r="L265" s="58" t="s">
        <v>242</v>
      </c>
      <c r="M265" s="58" t="s">
        <v>242</v>
      </c>
    </row>
    <row r="266" spans="2:13" x14ac:dyDescent="0.25">
      <c r="B266" s="8">
        <v>2561327</v>
      </c>
      <c r="C266" s="1" t="s">
        <v>1184</v>
      </c>
      <c r="D266" s="2" t="s">
        <v>230</v>
      </c>
      <c r="E266" s="3">
        <f ca="1">FirstBusinessDay_Jul</f>
        <v>44378</v>
      </c>
      <c r="F266" s="58" t="s">
        <v>242</v>
      </c>
      <c r="G266" s="58" t="s">
        <v>242</v>
      </c>
      <c r="H266" s="58" t="s">
        <v>242</v>
      </c>
      <c r="I266" s="2" t="s">
        <v>235</v>
      </c>
      <c r="J266" s="3">
        <f t="shared" ca="1" si="37"/>
        <v>44319</v>
      </c>
      <c r="K266" s="58" t="s">
        <v>242</v>
      </c>
      <c r="L266" s="58" t="s">
        <v>242</v>
      </c>
      <c r="M266" s="58" t="s">
        <v>242</v>
      </c>
    </row>
    <row r="267" spans="2:13" x14ac:dyDescent="0.25">
      <c r="B267" s="31" t="s">
        <v>275</v>
      </c>
      <c r="C267" s="32"/>
      <c r="D267" s="32"/>
      <c r="E267" s="32"/>
      <c r="F267" s="32"/>
      <c r="G267" s="32"/>
      <c r="H267" s="32"/>
      <c r="I267" s="32"/>
      <c r="J267" s="32"/>
      <c r="K267" s="32"/>
      <c r="L267" s="32"/>
      <c r="M267" s="33"/>
    </row>
    <row r="268" spans="2:13" x14ac:dyDescent="0.25">
      <c r="B268" s="8">
        <v>2162286</v>
      </c>
      <c r="C268" s="1" t="s">
        <v>1071</v>
      </c>
      <c r="D268" s="2" t="s">
        <v>235</v>
      </c>
      <c r="E268" s="3">
        <f t="shared" ref="E268:E273" ca="1" si="38">FirstBusinessday_Mon</f>
        <v>44319</v>
      </c>
      <c r="F268" s="58" t="s">
        <v>242</v>
      </c>
      <c r="G268" s="58" t="s">
        <v>242</v>
      </c>
      <c r="H268" s="58" t="s">
        <v>242</v>
      </c>
      <c r="I268" s="58" t="s">
        <v>242</v>
      </c>
      <c r="J268" s="58" t="s">
        <v>242</v>
      </c>
      <c r="K268" s="58" t="s">
        <v>242</v>
      </c>
      <c r="L268" s="58" t="s">
        <v>242</v>
      </c>
      <c r="M268" s="59" t="s">
        <v>242</v>
      </c>
    </row>
    <row r="269" spans="2:13" x14ac:dyDescent="0.25">
      <c r="B269" s="8">
        <v>2162287</v>
      </c>
      <c r="C269" s="1" t="s">
        <v>1072</v>
      </c>
      <c r="D269" s="2" t="s">
        <v>235</v>
      </c>
      <c r="E269" s="3">
        <f t="shared" ca="1" si="38"/>
        <v>44319</v>
      </c>
      <c r="F269" s="58" t="s">
        <v>242</v>
      </c>
      <c r="G269" s="58" t="s">
        <v>242</v>
      </c>
      <c r="H269" s="58" t="s">
        <v>242</v>
      </c>
      <c r="I269" s="58" t="s">
        <v>242</v>
      </c>
      <c r="J269" s="58" t="s">
        <v>242</v>
      </c>
      <c r="K269" s="58" t="s">
        <v>242</v>
      </c>
      <c r="L269" s="58" t="s">
        <v>242</v>
      </c>
      <c r="M269" s="59" t="s">
        <v>242</v>
      </c>
    </row>
    <row r="270" spans="2:13" x14ac:dyDescent="0.25">
      <c r="B270" s="8">
        <v>2162288</v>
      </c>
      <c r="C270" s="1" t="s">
        <v>1073</v>
      </c>
      <c r="D270" s="2" t="s">
        <v>235</v>
      </c>
      <c r="E270" s="3">
        <f t="shared" ca="1" si="38"/>
        <v>44319</v>
      </c>
      <c r="F270" s="58" t="s">
        <v>242</v>
      </c>
      <c r="G270" s="58" t="s">
        <v>242</v>
      </c>
      <c r="H270" s="58" t="s">
        <v>242</v>
      </c>
      <c r="I270" s="58" t="s">
        <v>242</v>
      </c>
      <c r="J270" s="58" t="s">
        <v>242</v>
      </c>
      <c r="K270" s="58" t="s">
        <v>242</v>
      </c>
      <c r="L270" s="58" t="s">
        <v>242</v>
      </c>
      <c r="M270" s="59" t="s">
        <v>242</v>
      </c>
    </row>
    <row r="271" spans="2:13" x14ac:dyDescent="0.25">
      <c r="B271" s="8">
        <v>2162289</v>
      </c>
      <c r="C271" s="1" t="s">
        <v>1074</v>
      </c>
      <c r="D271" s="2" t="s">
        <v>235</v>
      </c>
      <c r="E271" s="3">
        <f t="shared" ca="1" si="38"/>
        <v>44319</v>
      </c>
      <c r="F271" s="58" t="s">
        <v>242</v>
      </c>
      <c r="G271" s="58" t="s">
        <v>242</v>
      </c>
      <c r="H271" s="58" t="s">
        <v>242</v>
      </c>
      <c r="I271" s="58" t="s">
        <v>242</v>
      </c>
      <c r="J271" s="58" t="s">
        <v>242</v>
      </c>
      <c r="K271" s="58" t="s">
        <v>242</v>
      </c>
      <c r="L271" s="58" t="s">
        <v>242</v>
      </c>
      <c r="M271" s="59" t="s">
        <v>242</v>
      </c>
    </row>
    <row r="272" spans="2:13" x14ac:dyDescent="0.25">
      <c r="B272" s="8">
        <v>2162290</v>
      </c>
      <c r="C272" s="1" t="s">
        <v>1075</v>
      </c>
      <c r="D272" s="2" t="s">
        <v>235</v>
      </c>
      <c r="E272" s="3">
        <f t="shared" ca="1" si="38"/>
        <v>44319</v>
      </c>
      <c r="F272" s="58" t="s">
        <v>242</v>
      </c>
      <c r="G272" s="58" t="s">
        <v>242</v>
      </c>
      <c r="H272" s="58" t="s">
        <v>242</v>
      </c>
      <c r="I272" s="58" t="s">
        <v>242</v>
      </c>
      <c r="J272" s="58" t="s">
        <v>242</v>
      </c>
      <c r="K272" s="58" t="s">
        <v>242</v>
      </c>
      <c r="L272" s="58" t="s">
        <v>242</v>
      </c>
      <c r="M272" s="59" t="s">
        <v>242</v>
      </c>
    </row>
    <row r="273" spans="2:13" ht="15.75" thickBot="1" x14ac:dyDescent="0.3">
      <c r="B273" s="11">
        <v>2162291</v>
      </c>
      <c r="C273" s="12" t="s">
        <v>1076</v>
      </c>
      <c r="D273" s="13" t="s">
        <v>235</v>
      </c>
      <c r="E273" s="14">
        <f t="shared" ca="1" si="38"/>
        <v>44319</v>
      </c>
      <c r="F273" s="60" t="s">
        <v>242</v>
      </c>
      <c r="G273" s="60" t="s">
        <v>242</v>
      </c>
      <c r="H273" s="60" t="s">
        <v>242</v>
      </c>
      <c r="I273" s="60" t="s">
        <v>242</v>
      </c>
      <c r="J273" s="60" t="s">
        <v>242</v>
      </c>
      <c r="K273" s="60" t="s">
        <v>242</v>
      </c>
      <c r="L273" s="60" t="s">
        <v>242</v>
      </c>
      <c r="M273" s="61" t="s">
        <v>242</v>
      </c>
    </row>
  </sheetData>
  <mergeCells count="10">
    <mergeCell ref="B267:M267"/>
    <mergeCell ref="D5:H5"/>
    <mergeCell ref="I5:M5"/>
    <mergeCell ref="B7:M7"/>
    <mergeCell ref="B164:M164"/>
    <mergeCell ref="B170:M170"/>
    <mergeCell ref="B198:M198"/>
    <mergeCell ref="B218:M218"/>
    <mergeCell ref="B234:M234"/>
    <mergeCell ref="B239:M23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0FCE-18E1-47BF-99BA-FC9C4BEC820D}">
  <dimension ref="A1:B8"/>
  <sheetViews>
    <sheetView showGridLines="0" workbookViewId="0"/>
  </sheetViews>
  <sheetFormatPr defaultRowHeight="15" x14ac:dyDescent="0.25"/>
  <cols>
    <col min="1" max="1" width="12.7109375" style="50" customWidth="1"/>
    <col min="2" max="2" width="40.7109375" style="50" customWidth="1"/>
    <col min="3" max="16384" width="9.140625" style="50"/>
  </cols>
  <sheetData>
    <row r="1" spans="1:2" x14ac:dyDescent="0.25">
      <c r="A1" s="62" t="s">
        <v>253</v>
      </c>
      <c r="B1" s="62" t="s">
        <v>278</v>
      </c>
    </row>
    <row r="2" spans="1:2" x14ac:dyDescent="0.25">
      <c r="A2" s="63">
        <v>44197</v>
      </c>
      <c r="B2" s="64" t="s">
        <v>252</v>
      </c>
    </row>
    <row r="3" spans="1:2" x14ac:dyDescent="0.25">
      <c r="A3" s="63">
        <v>44288</v>
      </c>
      <c r="B3" s="64" t="s">
        <v>276</v>
      </c>
    </row>
    <row r="4" spans="1:2" x14ac:dyDescent="0.25">
      <c r="A4" s="63">
        <v>44555</v>
      </c>
      <c r="B4" s="64" t="s">
        <v>277</v>
      </c>
    </row>
    <row r="5" spans="1:2" x14ac:dyDescent="0.25">
      <c r="A5" s="63"/>
      <c r="B5" s="64"/>
    </row>
    <row r="8" spans="1:2" x14ac:dyDescent="0.25">
      <c r="A8" s="6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User Guide</vt:lpstr>
      <vt:lpstr>Equity Indexes</vt:lpstr>
      <vt:lpstr>Fixed Income Indexes</vt:lpstr>
      <vt:lpstr>Alternate Indexes</vt:lpstr>
      <vt:lpstr>List of Holidays</vt:lpstr>
      <vt:lpstr>CurrentDate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2021-04-26T11:01:16Z</dcterms:created>
  <dcterms:modified xsi:type="dcterms:W3CDTF">2021-04-26T11:01:22Z</dcterms:modified>
</cp:coreProperties>
</file>