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stomers\Charity\2026 Charity\"/>
    </mc:Choice>
  </mc:AlternateContent>
  <xr:revisionPtr revIDLastSave="0" documentId="13_ncr:1_{63AD0933-D1EA-489B-9E9A-035761AD523E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PURCHASE ORDER" sheetId="8" r:id="rId1"/>
    <sheet name="State Tax Exemption" sheetId="7" r:id="rId2"/>
    <sheet name="501(c) 3 Fedral Tax Exemption" sheetId="9" r:id="rId3"/>
    <sheet name="Copy of Sales Receipt" sheetId="10" r:id="rId4"/>
  </sheets>
  <definedNames>
    <definedName name="_xlnm._FilterDatabase" localSheetId="0" hidden="1">'PURCHASE ORDER'!$A$28:$T$28</definedName>
    <definedName name="_xlnm.Print_Area" localSheetId="2">'501(c) 3 Fedral Tax Exemption'!$A$1:$K$62</definedName>
    <definedName name="_xlnm.Print_Area" localSheetId="3">'Copy of Sales Receipt'!$A$1:$K$62</definedName>
    <definedName name="_xlnm.Print_Area" localSheetId="0">'PURCHASE ORDER'!$A$1:$M$90</definedName>
    <definedName name="_xlnm.Print_Area" localSheetId="1">'State Tax Exemption'!$A$1:$K$62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8" l="1"/>
  <c r="O43" i="8"/>
  <c r="T43" i="8" s="1"/>
  <c r="G43" i="8"/>
  <c r="M43" i="8" s="1"/>
  <c r="O35" i="8"/>
  <c r="T35" i="8" s="1"/>
  <c r="G35" i="8"/>
  <c r="M35" i="8" s="1"/>
  <c r="S43" i="8" l="1"/>
  <c r="S35" i="8"/>
  <c r="O28" i="8"/>
  <c r="S28" i="8" s="1"/>
  <c r="O29" i="8"/>
  <c r="S29" i="8" s="1"/>
  <c r="O30" i="8"/>
  <c r="S30" i="8" s="1"/>
  <c r="O31" i="8"/>
  <c r="S31" i="8" s="1"/>
  <c r="O32" i="8"/>
  <c r="S32" i="8" s="1"/>
  <c r="O33" i="8"/>
  <c r="S33" i="8" s="1"/>
  <c r="O34" i="8"/>
  <c r="S34" i="8" s="1"/>
  <c r="O36" i="8"/>
  <c r="S36" i="8" s="1"/>
  <c r="O37" i="8"/>
  <c r="S37" i="8" s="1"/>
  <c r="O38" i="8"/>
  <c r="S38" i="8" s="1"/>
  <c r="O39" i="8"/>
  <c r="S39" i="8" s="1"/>
  <c r="O40" i="8"/>
  <c r="S40" i="8" s="1"/>
  <c r="O41" i="8"/>
  <c r="S41" i="8" s="1"/>
  <c r="O42" i="8"/>
  <c r="S42" i="8" s="1"/>
  <c r="O44" i="8"/>
  <c r="S44" i="8" s="1"/>
  <c r="O45" i="8"/>
  <c r="S45" i="8" s="1"/>
  <c r="O46" i="8"/>
  <c r="S46" i="8" s="1"/>
  <c r="O47" i="8"/>
  <c r="S47" i="8" s="1"/>
  <c r="O48" i="8"/>
  <c r="S48" i="8" s="1"/>
  <c r="O49" i="8"/>
  <c r="S49" i="8" s="1"/>
  <c r="O50" i="8"/>
  <c r="S50" i="8" s="1"/>
  <c r="O51" i="8"/>
  <c r="S51" i="8" s="1"/>
  <c r="O52" i="8"/>
  <c r="S52" i="8" s="1"/>
  <c r="O53" i="8"/>
  <c r="S53" i="8" s="1"/>
  <c r="O54" i="8"/>
  <c r="S54" i="8" s="1"/>
  <c r="O55" i="8"/>
  <c r="S55" i="8" s="1"/>
  <c r="O56" i="8"/>
  <c r="S56" i="8" s="1"/>
  <c r="O57" i="8"/>
  <c r="S57" i="8" s="1"/>
  <c r="O58" i="8"/>
  <c r="S58" i="8" s="1"/>
  <c r="O59" i="8"/>
  <c r="S59" i="8" s="1"/>
  <c r="O60" i="8"/>
  <c r="S60" i="8" s="1"/>
  <c r="O61" i="8"/>
  <c r="S61" i="8" s="1"/>
  <c r="O62" i="8"/>
  <c r="S62" i="8" s="1"/>
  <c r="O63" i="8"/>
  <c r="S63" i="8" s="1"/>
  <c r="O64" i="8"/>
  <c r="S64" i="8" s="1"/>
  <c r="O65" i="8"/>
  <c r="S65" i="8" s="1"/>
  <c r="O66" i="8"/>
  <c r="S66" i="8" s="1"/>
  <c r="O67" i="8"/>
  <c r="S67" i="8" s="1"/>
  <c r="O68" i="8"/>
  <c r="S68" i="8" s="1"/>
  <c r="O69" i="8"/>
  <c r="S69" i="8" s="1"/>
  <c r="O70" i="8"/>
  <c r="S70" i="8" s="1"/>
  <c r="O71" i="8"/>
  <c r="S71" i="8" s="1"/>
  <c r="O72" i="8"/>
  <c r="S72" i="8" s="1"/>
  <c r="O73" i="8"/>
  <c r="S73" i="8" s="1"/>
  <c r="O74" i="8"/>
  <c r="S74" i="8" s="1"/>
  <c r="O75" i="8"/>
  <c r="S75" i="8" s="1"/>
  <c r="O76" i="8"/>
  <c r="S76" i="8" s="1"/>
  <c r="O77" i="8"/>
  <c r="S77" i="8" s="1"/>
  <c r="O78" i="8"/>
  <c r="S78" i="8" s="1"/>
  <c r="O79" i="8"/>
  <c r="S79" i="8" s="1"/>
  <c r="O80" i="8"/>
  <c r="S80" i="8" s="1"/>
  <c r="S81" i="8"/>
  <c r="T81" i="8"/>
  <c r="S82" i="8"/>
  <c r="T82" i="8"/>
  <c r="G33" i="8"/>
  <c r="G75" i="8"/>
  <c r="M75" i="8" s="1"/>
  <c r="G28" i="8"/>
  <c r="M28" i="8" s="1"/>
  <c r="M29" i="8"/>
  <c r="G74" i="8"/>
  <c r="M74" i="8" s="1"/>
  <c r="G73" i="8"/>
  <c r="M73" i="8" s="1"/>
  <c r="G72" i="8"/>
  <c r="M72" i="8" s="1"/>
  <c r="G71" i="8"/>
  <c r="M71" i="8" s="1"/>
  <c r="G69" i="8"/>
  <c r="M69" i="8" s="1"/>
  <c r="G70" i="8"/>
  <c r="M70" i="8" s="1"/>
  <c r="G51" i="8"/>
  <c r="M51" i="8" s="1"/>
  <c r="G49" i="8"/>
  <c r="M49" i="8" s="1"/>
  <c r="G50" i="8"/>
  <c r="M50" i="8" s="1"/>
  <c r="G80" i="8"/>
  <c r="M80" i="8" s="1"/>
  <c r="G79" i="8"/>
  <c r="M79" i="8" s="1"/>
  <c r="M76" i="8"/>
  <c r="M77" i="8"/>
  <c r="G38" i="8"/>
  <c r="M38" i="8" s="1"/>
  <c r="G39" i="8"/>
  <c r="M39" i="8" s="1"/>
  <c r="G40" i="8"/>
  <c r="M40" i="8" s="1"/>
  <c r="G41" i="8"/>
  <c r="M41" i="8" s="1"/>
  <c r="M33" i="8"/>
  <c r="G34" i="8"/>
  <c r="M34" i="8" s="1"/>
  <c r="G52" i="8"/>
  <c r="M52" i="8" s="1"/>
  <c r="G53" i="8"/>
  <c r="M53" i="8" s="1"/>
  <c r="G54" i="8"/>
  <c r="M54" i="8" s="1"/>
  <c r="G55" i="8"/>
  <c r="M55" i="8" s="1"/>
  <c r="G56" i="8"/>
  <c r="M56" i="8" s="1"/>
  <c r="G57" i="8"/>
  <c r="M57" i="8" s="1"/>
  <c r="G58" i="8"/>
  <c r="M58" i="8" s="1"/>
  <c r="G59" i="8"/>
  <c r="M59" i="8" s="1"/>
  <c r="G60" i="8"/>
  <c r="M60" i="8" s="1"/>
  <c r="G61" i="8"/>
  <c r="M61" i="8" s="1"/>
  <c r="G62" i="8"/>
  <c r="M62" i="8" s="1"/>
  <c r="G63" i="8"/>
  <c r="M63" i="8" s="1"/>
  <c r="G64" i="8"/>
  <c r="M64" i="8" s="1"/>
  <c r="G65" i="8"/>
  <c r="M65" i="8" s="1"/>
  <c r="G66" i="8"/>
  <c r="M66" i="8" s="1"/>
  <c r="G67" i="8"/>
  <c r="M67" i="8" s="1"/>
  <c r="G68" i="8"/>
  <c r="M68" i="8" s="1"/>
  <c r="F83" i="8"/>
  <c r="G36" i="8"/>
  <c r="M36" i="8" s="1"/>
  <c r="G30" i="8"/>
  <c r="M30" i="8" s="1"/>
  <c r="G31" i="8"/>
  <c r="M31" i="8" s="1"/>
  <c r="G32" i="8"/>
  <c r="G37" i="8"/>
  <c r="M37" i="8" s="1"/>
  <c r="G42" i="8"/>
  <c r="M42" i="8" s="1"/>
  <c r="G44" i="8"/>
  <c r="M44" i="8" s="1"/>
  <c r="G45" i="8"/>
  <c r="M45" i="8" s="1"/>
  <c r="G46" i="8"/>
  <c r="M46" i="8" s="1"/>
  <c r="G47" i="8"/>
  <c r="M47" i="8" s="1"/>
  <c r="G48" i="8"/>
  <c r="M48" i="8" s="1"/>
  <c r="G78" i="8"/>
  <c r="M78" i="8" s="1"/>
  <c r="G81" i="8"/>
  <c r="M81" i="8" s="1"/>
  <c r="M82" i="8"/>
  <c r="T79" i="8" l="1"/>
  <c r="T77" i="8"/>
  <c r="T75" i="8"/>
  <c r="T73" i="8"/>
  <c r="T71" i="8"/>
  <c r="T69" i="8"/>
  <c r="T67" i="8"/>
  <c r="T64" i="8"/>
  <c r="T62" i="8"/>
  <c r="T60" i="8"/>
  <c r="T58" i="8"/>
  <c r="T56" i="8"/>
  <c r="T54" i="8"/>
  <c r="T52" i="8"/>
  <c r="T50" i="8"/>
  <c r="T48" i="8"/>
  <c r="T46" i="8"/>
  <c r="T44" i="8"/>
  <c r="T41" i="8"/>
  <c r="T39" i="8"/>
  <c r="T37" i="8"/>
  <c r="T33" i="8"/>
  <c r="T31" i="8"/>
  <c r="T29" i="8"/>
  <c r="T80" i="8"/>
  <c r="T78" i="8"/>
  <c r="T76" i="8"/>
  <c r="T74" i="8"/>
  <c r="T72" i="8"/>
  <c r="T70" i="8"/>
  <c r="T68" i="8"/>
  <c r="T66" i="8"/>
  <c r="T65" i="8"/>
  <c r="T63" i="8"/>
  <c r="T61" i="8"/>
  <c r="T59" i="8"/>
  <c r="T57" i="8"/>
  <c r="T55" i="8"/>
  <c r="T53" i="8"/>
  <c r="T51" i="8"/>
  <c r="T49" i="8"/>
  <c r="T47" i="8"/>
  <c r="T45" i="8"/>
  <c r="T42" i="8"/>
  <c r="T40" i="8"/>
  <c r="T38" i="8"/>
  <c r="T36" i="8"/>
  <c r="T34" i="8"/>
  <c r="T32" i="8"/>
  <c r="T30" i="8"/>
  <c r="T28" i="8"/>
  <c r="G83" i="8"/>
  <c r="M32" i="8" l="1"/>
  <c r="M83" i="8" l="1"/>
  <c r="M85" i="8" l="1"/>
  <c r="M87" i="8" s="1"/>
  <c r="F17" i="8"/>
  <c r="F19" i="8" l="1"/>
  <c r="F18" i="8"/>
</calcChain>
</file>

<file path=xl/sharedStrings.xml><?xml version="1.0" encoding="utf-8"?>
<sst xmlns="http://schemas.openxmlformats.org/spreadsheetml/2006/main" count="180" uniqueCount="172">
  <si>
    <t>Notes</t>
  </si>
  <si>
    <t>TDR#</t>
  </si>
  <si>
    <t>City, State, Zip</t>
  </si>
  <si>
    <t>Phone #:</t>
  </si>
  <si>
    <t>Shipping Details</t>
  </si>
  <si>
    <t>Credit Sale to:</t>
  </si>
  <si>
    <t>Ship to:</t>
  </si>
  <si>
    <t>Street Address</t>
  </si>
  <si>
    <t>Must Arrive By Date</t>
  </si>
  <si>
    <t>501 © 3 #:</t>
  </si>
  <si>
    <t>Email:</t>
  </si>
  <si>
    <t>Phone #</t>
  </si>
  <si>
    <t>Shipping Method</t>
  </si>
  <si>
    <t>Purchase Order</t>
  </si>
  <si>
    <t>Charity website</t>
  </si>
  <si>
    <t>.</t>
  </si>
  <si>
    <t>Title</t>
  </si>
  <si>
    <t>Cartons</t>
  </si>
  <si>
    <t>Weight/ctn</t>
  </si>
  <si>
    <t>Total Wt</t>
  </si>
  <si>
    <t>Cube/ctn</t>
  </si>
  <si>
    <t>Total Cube</t>
  </si>
  <si>
    <t>Membership Card#:</t>
  </si>
  <si>
    <t>Donor Address</t>
  </si>
  <si>
    <t>Contact Name</t>
  </si>
  <si>
    <t>Donor Name or Organization</t>
  </si>
  <si>
    <t>Shipping Information</t>
  </si>
  <si>
    <t>Cube</t>
  </si>
  <si>
    <t>Weight</t>
  </si>
  <si>
    <t>Lift Gate?</t>
  </si>
  <si>
    <t>Purchase Order Date:</t>
  </si>
  <si>
    <t>Revised:</t>
  </si>
  <si>
    <t>CHR</t>
  </si>
  <si>
    <t>Shipper No.</t>
  </si>
  <si>
    <t>Boxes Ordered</t>
  </si>
  <si>
    <t>Donor Information</t>
  </si>
  <si>
    <t>Location:</t>
  </si>
  <si>
    <t>Carrier</t>
  </si>
  <si>
    <t>Name of Charity receiving donation</t>
  </si>
  <si>
    <t xml:space="preserve"> </t>
  </si>
  <si>
    <t>Item availability cannot be guaranteed and are sold on a first come first serve basis.  We will provide substitution suggestions</t>
  </si>
  <si>
    <t>if an item you order is sold out.  If you have any specific requests, please contact Charity Sales or your local store. (310) 252-6880</t>
  </si>
  <si>
    <t>Budget Amt:</t>
  </si>
  <si>
    <t># of Boys Toys:</t>
  </si>
  <si>
    <t># of Girls Toys:</t>
  </si>
  <si>
    <t>Date Submitted:</t>
  </si>
  <si>
    <t>TOTAL
Price</t>
  </si>
  <si>
    <t>Total # Toys</t>
  </si>
  <si>
    <t>Toys per Box</t>
  </si>
  <si>
    <t>Charity Price 
per Toy</t>
  </si>
  <si>
    <t>Retail Price 
per Toy</t>
  </si>
  <si>
    <t>Description</t>
  </si>
  <si>
    <t>Item Number</t>
  </si>
  <si>
    <t>Upon Completion, Send Order Form to:</t>
  </si>
  <si>
    <t>E-Mail</t>
  </si>
  <si>
    <t>Payment will be processed by the store fulfilling the order upon verification of quantities and any applicable shipping charges.</t>
  </si>
  <si>
    <t>SUBTOTAL</t>
  </si>
  <si>
    <t>ESTIMATED TOTAL</t>
  </si>
  <si>
    <t>Sales Tax (If Applicable)</t>
  </si>
  <si>
    <t>Estimated Shipping &amp; Handling</t>
  </si>
  <si>
    <t>FAX</t>
  </si>
  <si>
    <t>San Bernardino</t>
  </si>
  <si>
    <t xml:space="preserve"> CHECK THE BOX TO ACKNOWLEDGE THAT YOU HAVE READ AND ACCEPT OUR TERMS AND CONDITIONS FOR THIS ORDER. ORDERS WILL NOT BE PROCESSED UNTIL THEN.</t>
  </si>
  <si>
    <r>
      <rPr>
        <b/>
        <sz val="10"/>
        <rFont val="HelveticaNeueLT Std Med"/>
        <family val="2"/>
      </rPr>
      <t xml:space="preserve">If the donating organization is exempt from Retail Sales/Use Tax, please attach a copy of the Certificate of Exemption to this form. </t>
    </r>
    <r>
      <rPr>
        <b/>
        <sz val="10"/>
        <rFont val="Mattel Founders Light"/>
      </rPr>
      <t xml:space="preserve"> </t>
    </r>
  </si>
  <si>
    <t>State Tax Exemption</t>
  </si>
  <si>
    <t>501© 3</t>
  </si>
  <si>
    <t>Copy of receipt</t>
  </si>
  <si>
    <t>(909) 382-3768</t>
  </si>
  <si>
    <t>charitysales@mattel.com</t>
  </si>
  <si>
    <t xml:space="preserve">                                                Age Ranges:                                 Total # of Toys:</t>
  </si>
  <si>
    <t>Last Updated 10/27/2023</t>
  </si>
  <si>
    <t>W4729</t>
  </si>
  <si>
    <t>Fisher-Price® Laugh &amp; Learn® Smart Stages® Sis</t>
  </si>
  <si>
    <t>JCT11</t>
  </si>
  <si>
    <t xml:space="preserve">Fisher-Price® Laugh &amp; Learn® Smart Stages® Puppy </t>
  </si>
  <si>
    <t>JCT10</t>
  </si>
  <si>
    <t xml:space="preserve">Fisher-Price® Chatter telephone® </t>
  </si>
  <si>
    <t>FGW66</t>
  </si>
  <si>
    <t>Fisher-Price® Laugh &amp; Learn® Sweet Manners Tea Set </t>
  </si>
  <si>
    <t>DCH63</t>
  </si>
  <si>
    <t>DCH62</t>
  </si>
  <si>
    <t>GVK58</t>
  </si>
  <si>
    <t>GBK92</t>
  </si>
  <si>
    <r>
      <t>UNO</t>
    </r>
    <r>
      <rPr>
        <b/>
        <vertAlign val="superscript"/>
        <sz val="11"/>
        <color rgb="FF000000"/>
        <rFont val="HelveticaNeueLT Std Med"/>
        <family val="2"/>
      </rPr>
      <t>®</t>
    </r>
    <r>
      <rPr>
        <b/>
        <sz val="11"/>
        <color rgb="FF000000"/>
        <rFont val="HelveticaNeueLT Std Med"/>
        <family val="2"/>
      </rPr>
      <t xml:space="preserve"> Card Game</t>
    </r>
  </si>
  <si>
    <r>
      <t>Barbie® Doll (Assortment)</t>
    </r>
    <r>
      <rPr>
        <b/>
        <u/>
        <sz val="11"/>
        <color rgb="FF000000"/>
        <rFont val="HelveticaNeueLT Std Med"/>
        <family val="2"/>
      </rPr>
      <t xml:space="preserve"> </t>
    </r>
  </si>
  <si>
    <t>Fisher-Price® Chatter Telephone Vehicle™</t>
  </si>
  <si>
    <t>JKD56</t>
  </si>
  <si>
    <t>JKD57</t>
  </si>
  <si>
    <t>Fisher-Price® Corn Popper Vehicle™</t>
  </si>
  <si>
    <t>HXC10</t>
  </si>
  <si>
    <t>HYH67</t>
  </si>
  <si>
    <t>Fisher-Price® Little People® Dinosaur Hatch &amp; Slide Playset™</t>
  </si>
  <si>
    <t>JHK73</t>
  </si>
  <si>
    <t>HNB89</t>
  </si>
  <si>
    <t>JJN44</t>
  </si>
  <si>
    <t>JJN47</t>
  </si>
  <si>
    <t>FYJ83</t>
  </si>
  <si>
    <t>FYJ44</t>
  </si>
  <si>
    <t>DVF50</t>
  </si>
  <si>
    <t xml:space="preserve">Barbie® Career Doll (Assortment) </t>
  </si>
  <si>
    <t>FBR37</t>
  </si>
  <si>
    <t>Barbie® Color Reveal™ Pet</t>
  </si>
  <si>
    <t>JJP07</t>
  </si>
  <si>
    <t xml:space="preserve">Barbie® Rainbow Sparkle Hair Doll </t>
  </si>
  <si>
    <t>JJP08</t>
  </si>
  <si>
    <t>JMK12</t>
  </si>
  <si>
    <t>JMK13</t>
  </si>
  <si>
    <t>JLW56</t>
  </si>
  <si>
    <t>Barbie® Bubble Sparkle Mermaid™</t>
  </si>
  <si>
    <t>GRG30</t>
  </si>
  <si>
    <t xml:space="preserve">Barbie® Doll and Boat </t>
  </si>
  <si>
    <t>HLW04</t>
  </si>
  <si>
    <t>Disney Princess Tiana Doll</t>
  </si>
  <si>
    <t>HLW06</t>
  </si>
  <si>
    <t>Princess Cinderella Doll</t>
  </si>
  <si>
    <t>HLW08</t>
  </si>
  <si>
    <t>Disney Princess Snow White Doll</t>
  </si>
  <si>
    <t>HLW09</t>
  </si>
  <si>
    <t>Disney Princess Aurora Doll</t>
  </si>
  <si>
    <t>HLW10</t>
  </si>
  <si>
    <t>Disney Princess Ariel Doll</t>
  </si>
  <si>
    <t>HCF59</t>
  </si>
  <si>
    <t>JKG35</t>
  </si>
  <si>
    <t>JKG36</t>
  </si>
  <si>
    <t>CND62</t>
  </si>
  <si>
    <t>JJN45</t>
  </si>
  <si>
    <t>JHL96</t>
  </si>
  <si>
    <t>JBM73</t>
  </si>
  <si>
    <t>JKT68</t>
  </si>
  <si>
    <t>JDC52</t>
  </si>
  <si>
    <t>JGG11</t>
  </si>
  <si>
    <t>JGB87</t>
  </si>
  <si>
    <t>Jurassic World (Assortment Mix)</t>
  </si>
  <si>
    <t>JHL48</t>
  </si>
  <si>
    <t xml:space="preserve">Disney Princess Reveal (Assortment)   </t>
  </si>
  <si>
    <t>JBF94</t>
  </si>
  <si>
    <t>Disney Princess Enchanted Ballgown Cinderella Doll</t>
  </si>
  <si>
    <t>JFC42</t>
  </si>
  <si>
    <t>Disney Princess Belle Bathe &amp; Brush Dog</t>
  </si>
  <si>
    <t>HWB39</t>
  </si>
  <si>
    <t>Disney Princess Sand &amp; Swim Ariel Fashion Doll</t>
  </si>
  <si>
    <t>JGT89</t>
  </si>
  <si>
    <t>UNO Stacko™</t>
  </si>
  <si>
    <t>JGT85</t>
  </si>
  <si>
    <t>Phase 10 Tiles™</t>
  </si>
  <si>
    <t>FLK83</t>
  </si>
  <si>
    <t>Toss Across®</t>
  </si>
  <si>
    <t>CCX97</t>
  </si>
  <si>
    <t>Rock ‘Em Sock ‘Em Robots®</t>
  </si>
  <si>
    <t xml:space="preserve">Barbie® Convertible by Little People® </t>
  </si>
  <si>
    <t>Hot Wheels™ 5-Car Packs (Assortment)</t>
  </si>
  <si>
    <t>Hot Wheels® Stunt Tracks™ Rapid Launch Cyclone™ Track Set</t>
  </si>
  <si>
    <t>Hot Wheels® Monster Trucks Mega Wrex™ Colossal Truck</t>
  </si>
  <si>
    <t xml:space="preserve">                    2026 SPRING CHARITY CATALOG ORDER FORM</t>
  </si>
  <si>
    <r>
      <t>PHASE 10</t>
    </r>
    <r>
      <rPr>
        <b/>
        <vertAlign val="superscript"/>
        <sz val="11"/>
        <color rgb="FF000000"/>
        <rFont val="HelveticaNeueLT Std Med"/>
        <family val="2"/>
      </rPr>
      <t>®</t>
    </r>
    <r>
      <rPr>
        <b/>
        <sz val="11"/>
        <color rgb="FF000000"/>
        <rFont val="HelveticaNeueLT Std Med"/>
        <family val="2"/>
      </rPr>
      <t xml:space="preserve"> Card Game Ages 7Y+</t>
    </r>
  </si>
  <si>
    <t>Jurassic World Basic Mask (Assortment)</t>
  </si>
  <si>
    <t>Jurassic World Dino Reveal (Assortment)</t>
  </si>
  <si>
    <t>Jurassic World 12IN  (Assortment )</t>
  </si>
  <si>
    <t>Hot Wheels® T-Rex Blaze Battle™ Playset</t>
  </si>
  <si>
    <t>Hot Wheels™ City Shark Chomp Beach™ Playset</t>
  </si>
  <si>
    <t xml:space="preserve">Hot Wheels® Monster Trucks Crocodile Crash Challenge™ Playset </t>
  </si>
  <si>
    <t>Barbie® Careers Baby Doctor Doll</t>
  </si>
  <si>
    <t>Hot Wheels® Monster Trucks 1:64 (Assortment)</t>
  </si>
  <si>
    <t>Hot Wheels® Monster Trucks 1:24 (Assortment)</t>
  </si>
  <si>
    <t>Hot Wheels® Monster Trucks Snake Slam Takedown™ Playset</t>
  </si>
  <si>
    <t>Hot Wheels® Monster Trucks Arena Smashers™ Playset</t>
  </si>
  <si>
    <r>
      <t>Mega Bloks</t>
    </r>
    <r>
      <rPr>
        <b/>
        <vertAlign val="superscript"/>
        <sz val="11"/>
        <color rgb="FF333333"/>
        <rFont val="HelveticaNeueLT Std Med"/>
        <family val="2"/>
      </rPr>
      <t>®</t>
    </r>
    <r>
      <rPr>
        <b/>
        <sz val="11"/>
        <color rgb="FF000000"/>
        <rFont val="HelveticaNeueLT Std Med"/>
        <family val="2"/>
      </rPr>
      <t xml:space="preserve"> Vehicle (Assortment)</t>
    </r>
  </si>
  <si>
    <t>Mega Bloks® Build &amp; Enchant Unicorn</t>
  </si>
  <si>
    <t xml:space="preserve">Mega Bloks® Build &amp; Go Race Car </t>
  </si>
  <si>
    <t>Mega Bloks® Big Building Bag</t>
  </si>
  <si>
    <t>Fisher-Price® Little People® Large Vehicle (Assortment)</t>
  </si>
  <si>
    <t>DMY76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</si>
</sst>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[$-F800]dddd\,\ mmmm\ dd\,\ yyyy"/>
    <numFmt numFmtId="166" formatCode="0.0"/>
    <numFmt numFmtId="167" formatCode="_([$$-409]* #,##0.00_);_([$$-409]* \(#,##0.00\);_([$$-409]* &quot;-&quot;??_);_(@_)"/>
  </numFmts>
  <fonts count="4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8"/>
      <color indexed="10"/>
      <name val="Arial"/>
      <family val="2"/>
    </font>
    <font>
      <sz val="8"/>
      <color rgb="FF000000"/>
      <name val="Tahoma"/>
      <family val="2"/>
    </font>
    <font>
      <u/>
      <sz val="10"/>
      <color theme="1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Mattel Founders Light"/>
    </font>
    <font>
      <sz val="10"/>
      <name val="Mattel Founders Light"/>
    </font>
    <font>
      <b/>
      <sz val="10"/>
      <name val="Mattel Founders Light"/>
    </font>
    <font>
      <sz val="11"/>
      <name val="Mattel Founders Light"/>
    </font>
    <font>
      <i/>
      <sz val="10"/>
      <name val="Mattel Founders Light"/>
    </font>
    <font>
      <u/>
      <sz val="10"/>
      <color theme="10"/>
      <name val="Mattel Founders Light"/>
    </font>
    <font>
      <b/>
      <sz val="10"/>
      <color rgb="FF3F3F3F"/>
      <name val="Mattel Founders Light"/>
    </font>
    <font>
      <sz val="12"/>
      <name val="Calibri"/>
      <family val="2"/>
    </font>
    <font>
      <sz val="20"/>
      <name val="Calibri"/>
      <family val="2"/>
    </font>
    <font>
      <b/>
      <sz val="22"/>
      <name val="HelveticaNeueLT Std Med"/>
      <family val="2"/>
    </font>
    <font>
      <b/>
      <sz val="14"/>
      <name val="HelveticaNeueLT Std Med"/>
      <family val="2"/>
    </font>
    <font>
      <sz val="10"/>
      <name val="HelveticaNeueLT Std Lt"/>
      <family val="2"/>
    </font>
    <font>
      <b/>
      <sz val="9"/>
      <name val="HelveticaNeueLT Std Med"/>
      <family val="2"/>
    </font>
    <font>
      <b/>
      <sz val="10"/>
      <name val="HelveticaNeueLT Std Med"/>
      <family val="2"/>
    </font>
    <font>
      <b/>
      <sz val="10"/>
      <name val="Mattel Founders Light"/>
      <family val="2"/>
    </font>
    <font>
      <sz val="10"/>
      <name val="HelveticaNeueLT Std Med"/>
      <family val="2"/>
    </font>
    <font>
      <b/>
      <sz val="12"/>
      <name val="HelveticaNeueLT Std Med"/>
      <family val="2"/>
    </font>
    <font>
      <sz val="11"/>
      <name val="HelveticaNeueLT Std Med"/>
      <family val="2"/>
    </font>
    <font>
      <b/>
      <sz val="9"/>
      <color rgb="FF3F3F3F"/>
      <name val="HelveticaNeueLT Std Med"/>
      <family val="2"/>
    </font>
    <font>
      <b/>
      <sz val="12"/>
      <color indexed="8"/>
      <name val="HelveticaNeueLT Std Med"/>
      <family val="2"/>
    </font>
    <font>
      <b/>
      <sz val="11"/>
      <name val="HelveticaNeueLT Std Med"/>
      <family val="2"/>
    </font>
    <font>
      <i/>
      <sz val="10"/>
      <name val="HelveticaNeueLT Std Med"/>
      <family val="2"/>
    </font>
    <font>
      <u/>
      <sz val="10"/>
      <color theme="10"/>
      <name val="HelveticaNeueLT Std Med"/>
      <family val="2"/>
    </font>
    <font>
      <sz val="6"/>
      <color theme="1" tint="0.499984740745262"/>
      <name val="HelveticaNeueLT Std Med"/>
      <family val="2"/>
    </font>
    <font>
      <sz val="9"/>
      <name val="HelveticaNeueLT Std Med"/>
      <family val="2"/>
    </font>
    <font>
      <sz val="10"/>
      <color theme="1" tint="0.499984740745262"/>
      <name val="HelveticaNeueLT Std Med"/>
      <family val="2"/>
    </font>
    <font>
      <b/>
      <sz val="11"/>
      <color rgb="FF333333"/>
      <name val="HelveticaNeueLT Std Med"/>
      <family val="2"/>
    </font>
    <font>
      <b/>
      <sz val="11"/>
      <color indexed="8"/>
      <name val="HelveticaNeueLT Std Med"/>
      <family val="2"/>
    </font>
    <font>
      <b/>
      <sz val="11"/>
      <color rgb="FF000000"/>
      <name val="HelveticaNeueLT Std Med"/>
      <family val="2"/>
    </font>
    <font>
      <b/>
      <sz val="9.5"/>
      <name val="HelveticaNeueLT Std Med"/>
      <family val="2"/>
    </font>
    <font>
      <b/>
      <vertAlign val="superscript"/>
      <sz val="11"/>
      <color rgb="FF333333"/>
      <name val="HelveticaNeueLT Std Med"/>
      <family val="2"/>
    </font>
    <font>
      <b/>
      <u/>
      <sz val="11"/>
      <color rgb="FF000000"/>
      <name val="HelveticaNeueLT Std Med"/>
      <family val="2"/>
    </font>
    <font>
      <b/>
      <sz val="11"/>
      <color rgb="FF333333"/>
      <name val="HelveticaNeueLT Std"/>
      <family val="2"/>
    </font>
    <font>
      <b/>
      <vertAlign val="superscript"/>
      <sz val="11"/>
      <color rgb="FF000000"/>
      <name val="HelveticaNeueLT Std Med"/>
      <family val="2"/>
    </font>
    <font>
      <b/>
      <sz val="10"/>
      <color rgb="FF333333"/>
      <name val="HelveticaNeueLT Std Med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7F1A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5" borderId="52" applyNumberFormat="0" applyAlignment="0" applyProtection="0"/>
    <xf numFmtId="0" fontId="1" fillId="0" borderId="0"/>
  </cellStyleXfs>
  <cellXfs count="194">
    <xf numFmtId="0" fontId="0" fillId="0" borderId="0" xfId="0"/>
    <xf numFmtId="0" fontId="1" fillId="0" borderId="0" xfId="0" applyFont="1"/>
    <xf numFmtId="0" fontId="8" fillId="0" borderId="0" xfId="0" applyFont="1"/>
    <xf numFmtId="0" fontId="8" fillId="0" borderId="3" xfId="0" applyFont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0" xfId="0" applyFont="1"/>
    <xf numFmtId="0" fontId="9" fillId="3" borderId="3" xfId="0" applyFont="1" applyFill="1" applyBorder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vertical="center"/>
    </xf>
    <xf numFmtId="0" fontId="7" fillId="0" borderId="0" xfId="0" applyFont="1"/>
    <xf numFmtId="0" fontId="9" fillId="0" borderId="3" xfId="0" applyFont="1" applyBorder="1" applyAlignment="1">
      <alignment vertical="center"/>
    </xf>
    <xf numFmtId="0" fontId="11" fillId="2" borderId="0" xfId="0" applyFont="1" applyFill="1" applyAlignment="1">
      <alignment horizontal="right"/>
    </xf>
    <xf numFmtId="0" fontId="11" fillId="2" borderId="0" xfId="0" applyFont="1" applyFill="1"/>
    <xf numFmtId="0" fontId="15" fillId="0" borderId="0" xfId="4" applyFont="1"/>
    <xf numFmtId="0" fontId="16" fillId="6" borderId="6" xfId="5" applyFont="1" applyFill="1" applyBorder="1" applyAlignment="1">
      <alignment horizontal="left" vertical="center"/>
    </xf>
    <xf numFmtId="0" fontId="16" fillId="6" borderId="6" xfId="5" applyFont="1" applyFill="1" applyBorder="1" applyAlignment="1">
      <alignment horizontal="left" vertical="top"/>
    </xf>
    <xf numFmtId="0" fontId="11" fillId="0" borderId="0" xfId="0" applyFont="1"/>
    <xf numFmtId="0" fontId="14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26" fillId="2" borderId="1" xfId="0" applyFont="1" applyFill="1" applyBorder="1" applyAlignment="1" applyProtection="1">
      <alignment horizontal="right"/>
      <protection locked="0"/>
    </xf>
    <xf numFmtId="0" fontId="26" fillId="2" borderId="2" xfId="0" applyFont="1" applyFill="1" applyBorder="1" applyProtection="1">
      <protection locked="0"/>
    </xf>
    <xf numFmtId="0" fontId="8" fillId="0" borderId="0" xfId="0" applyFont="1" applyAlignment="1">
      <alignment horizontal="right"/>
    </xf>
    <xf numFmtId="0" fontId="25" fillId="0" borderId="0" xfId="0" applyFont="1"/>
    <xf numFmtId="0" fontId="28" fillId="0" borderId="5" xfId="5" applyFont="1" applyFill="1" applyBorder="1" applyAlignment="1">
      <alignment horizontal="right" vertical="center"/>
    </xf>
    <xf numFmtId="0" fontId="28" fillId="6" borderId="6" xfId="5" applyFont="1" applyFill="1" applyBorder="1" applyAlignment="1">
      <alignment horizontal="left" vertical="center" wrapText="1"/>
    </xf>
    <xf numFmtId="0" fontId="28" fillId="6" borderId="6" xfId="5" applyFont="1" applyFill="1" applyBorder="1" applyAlignment="1">
      <alignment horizontal="right" vertical="center" wrapText="1"/>
    </xf>
    <xf numFmtId="0" fontId="29" fillId="0" borderId="58" xfId="0" applyFont="1" applyBorder="1" applyAlignment="1">
      <alignment horizontal="center" vertical="center"/>
    </xf>
    <xf numFmtId="44" fontId="26" fillId="2" borderId="53" xfId="2" applyFont="1" applyFill="1" applyBorder="1" applyAlignment="1">
      <alignment horizontal="center" vertical="center" wrapText="1"/>
    </xf>
    <xf numFmtId="44" fontId="26" fillId="2" borderId="53" xfId="2" applyFont="1" applyFill="1" applyBorder="1" applyAlignment="1" applyProtection="1">
      <alignment horizontal="center" vertical="center" wrapText="1"/>
    </xf>
    <xf numFmtId="44" fontId="26" fillId="2" borderId="61" xfId="2" applyFont="1" applyFill="1" applyBorder="1" applyAlignment="1" applyProtection="1">
      <alignment horizontal="center" vertical="center" wrapText="1"/>
    </xf>
    <xf numFmtId="44" fontId="27" fillId="2" borderId="63" xfId="2" applyFont="1" applyFill="1" applyBorder="1" applyAlignment="1" applyProtection="1">
      <alignment horizontal="center" wrapText="1"/>
    </xf>
    <xf numFmtId="0" fontId="25" fillId="6" borderId="0" xfId="0" applyFont="1" applyFill="1"/>
    <xf numFmtId="0" fontId="26" fillId="2" borderId="56" xfId="6" applyFont="1" applyFill="1" applyBorder="1" applyAlignment="1">
      <alignment horizontal="right"/>
    </xf>
    <xf numFmtId="0" fontId="23" fillId="0" borderId="57" xfId="6" applyFont="1" applyBorder="1" applyAlignment="1">
      <alignment horizontal="center"/>
    </xf>
    <xf numFmtId="0" fontId="31" fillId="0" borderId="0" xfId="6" applyFont="1"/>
    <xf numFmtId="0" fontId="23" fillId="2" borderId="59" xfId="6" applyFont="1" applyFill="1" applyBorder="1" applyAlignment="1">
      <alignment horizontal="left" indent="1"/>
    </xf>
    <xf numFmtId="0" fontId="25" fillId="2" borderId="6" xfId="6" applyFont="1" applyFill="1" applyBorder="1" applyAlignment="1">
      <alignment horizontal="left" indent="1"/>
    </xf>
    <xf numFmtId="0" fontId="32" fillId="6" borderId="0" xfId="4" applyFont="1" applyFill="1"/>
    <xf numFmtId="0" fontId="25" fillId="2" borderId="60" xfId="6" applyFont="1" applyFill="1" applyBorder="1" applyAlignment="1">
      <alignment horizontal="left" indent="1"/>
    </xf>
    <xf numFmtId="0" fontId="25" fillId="2" borderId="4" xfId="6" applyFont="1" applyFill="1" applyBorder="1" applyAlignment="1">
      <alignment horizontal="left" indent="1"/>
    </xf>
    <xf numFmtId="0" fontId="31" fillId="0" borderId="0" xfId="6" applyFont="1" applyAlignment="1">
      <alignment horizontal="left"/>
    </xf>
    <xf numFmtId="44" fontId="27" fillId="2" borderId="64" xfId="2" applyFont="1" applyFill="1" applyBorder="1" applyAlignment="1" applyProtection="1">
      <alignment horizontal="center" wrapText="1"/>
    </xf>
    <xf numFmtId="0" fontId="23" fillId="0" borderId="0" xfId="6" applyFont="1"/>
    <xf numFmtId="0" fontId="25" fillId="6" borderId="0" xfId="6" applyFont="1" applyFill="1"/>
    <xf numFmtId="10" fontId="30" fillId="7" borderId="0" xfId="3" applyNumberFormat="1" applyFont="1" applyFill="1" applyBorder="1" applyAlignment="1">
      <alignment horizontal="right" vertical="center"/>
    </xf>
    <xf numFmtId="44" fontId="26" fillId="7" borderId="0" xfId="2" applyFont="1" applyFill="1" applyBorder="1" applyAlignment="1">
      <alignment horizontal="center" vertical="center"/>
    </xf>
    <xf numFmtId="0" fontId="25" fillId="0" borderId="0" xfId="6" applyFont="1" applyAlignment="1">
      <alignment horizontal="right" indent="1"/>
    </xf>
    <xf numFmtId="0" fontId="25" fillId="2" borderId="0" xfId="6" applyFont="1" applyFill="1"/>
    <xf numFmtId="0" fontId="31" fillId="2" borderId="0" xfId="6" applyFont="1" applyFill="1"/>
    <xf numFmtId="0" fontId="33" fillId="2" borderId="0" xfId="6" applyFont="1" applyFill="1" applyAlignment="1">
      <alignment horizontal="right"/>
    </xf>
    <xf numFmtId="0" fontId="35" fillId="2" borderId="0" xfId="6" applyFont="1" applyFill="1" applyAlignment="1">
      <alignment horizontal="right"/>
    </xf>
    <xf numFmtId="0" fontId="37" fillId="0" borderId="26" xfId="0" applyFont="1" applyBorder="1" applyAlignment="1">
      <alignment horizontal="center"/>
    </xf>
    <xf numFmtId="0" fontId="36" fillId="0" borderId="3" xfId="0" applyFont="1" applyBorder="1"/>
    <xf numFmtId="0" fontId="23" fillId="0" borderId="0" xfId="0" applyFont="1"/>
    <xf numFmtId="0" fontId="23" fillId="6" borderId="0" xfId="0" applyFont="1" applyFill="1"/>
    <xf numFmtId="44" fontId="30" fillId="2" borderId="3" xfId="2" applyFont="1" applyFill="1" applyBorder="1" applyAlignment="1" applyProtection="1">
      <alignment horizontal="right"/>
    </xf>
    <xf numFmtId="37" fontId="30" fillId="2" borderId="3" xfId="2" applyNumberFormat="1" applyFont="1" applyFill="1" applyBorder="1" applyAlignment="1" applyProtection="1">
      <alignment horizontal="center"/>
    </xf>
    <xf numFmtId="44" fontId="30" fillId="2" borderId="63" xfId="2" applyFont="1" applyFill="1" applyBorder="1" applyAlignment="1" applyProtection="1">
      <alignment horizontal="center" wrapText="1"/>
    </xf>
    <xf numFmtId="44" fontId="30" fillId="0" borderId="3" xfId="2" applyFont="1" applyFill="1" applyBorder="1" applyAlignment="1" applyProtection="1">
      <alignment horizontal="right"/>
    </xf>
    <xf numFmtId="37" fontId="30" fillId="0" borderId="3" xfId="2" applyNumberFormat="1" applyFont="1" applyFill="1" applyBorder="1" applyAlignment="1" applyProtection="1">
      <alignment horizontal="center"/>
    </xf>
    <xf numFmtId="44" fontId="30" fillId="0" borderId="63" xfId="2" applyFont="1" applyFill="1" applyBorder="1" applyAlignment="1" applyProtection="1">
      <alignment horizontal="center" wrapText="1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4" fillId="4" borderId="23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4" borderId="25" xfId="0" applyFont="1" applyFill="1" applyBorder="1" applyAlignment="1">
      <alignment horizontal="center" vertical="center"/>
    </xf>
    <xf numFmtId="0" fontId="34" fillId="4" borderId="22" xfId="0" applyFont="1" applyFill="1" applyBorder="1" applyAlignment="1" applyProtection="1">
      <alignment horizontal="center" vertical="center"/>
      <protection locked="0"/>
    </xf>
    <xf numFmtId="0" fontId="34" fillId="0" borderId="16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23" fillId="2" borderId="2" xfId="0" applyFont="1" applyFill="1" applyBorder="1" applyProtection="1">
      <protection locked="0"/>
    </xf>
    <xf numFmtId="0" fontId="23" fillId="2" borderId="1" xfId="0" applyFont="1" applyFill="1" applyBorder="1" applyProtection="1">
      <protection locked="0"/>
    </xf>
    <xf numFmtId="0" fontId="23" fillId="2" borderId="0" xfId="0" applyFont="1" applyFill="1"/>
    <xf numFmtId="0" fontId="23" fillId="2" borderId="8" xfId="0" applyFont="1" applyFill="1" applyBorder="1" applyAlignment="1">
      <alignment horizontal="right"/>
    </xf>
    <xf numFmtId="39" fontId="23" fillId="2" borderId="27" xfId="1" applyNumberFormat="1" applyFont="1" applyFill="1" applyBorder="1" applyAlignment="1">
      <alignment horizontal="center"/>
    </xf>
    <xf numFmtId="0" fontId="39" fillId="2" borderId="9" xfId="0" applyFont="1" applyFill="1" applyBorder="1" applyAlignment="1" applyProtection="1">
      <alignment horizontal="right"/>
      <protection locked="0"/>
    </xf>
    <xf numFmtId="39" fontId="23" fillId="2" borderId="28" xfId="1" applyNumberFormat="1" applyFont="1" applyFill="1" applyBorder="1" applyAlignment="1">
      <alignment horizontal="center"/>
    </xf>
    <xf numFmtId="0" fontId="39" fillId="2" borderId="10" xfId="0" applyFont="1" applyFill="1" applyBorder="1" applyAlignment="1" applyProtection="1">
      <alignment horizontal="right"/>
      <protection locked="0"/>
    </xf>
    <xf numFmtId="39" fontId="23" fillId="2" borderId="29" xfId="1" applyNumberFormat="1" applyFont="1" applyFill="1" applyBorder="1" applyAlignment="1">
      <alignment horizontal="center"/>
    </xf>
    <xf numFmtId="0" fontId="23" fillId="2" borderId="5" xfId="0" applyFont="1" applyFill="1" applyBorder="1" applyAlignment="1" applyProtection="1">
      <alignment vertical="top"/>
      <protection locked="0"/>
    </xf>
    <xf numFmtId="0" fontId="23" fillId="2" borderId="6" xfId="0" applyFont="1" applyFill="1" applyBorder="1" applyAlignment="1" applyProtection="1">
      <alignment vertical="top"/>
      <protection locked="0"/>
    </xf>
    <xf numFmtId="0" fontId="23" fillId="2" borderId="7" xfId="0" applyFont="1" applyFill="1" applyBorder="1" applyAlignment="1" applyProtection="1">
      <alignment vertical="top"/>
      <protection locked="0"/>
    </xf>
    <xf numFmtId="0" fontId="23" fillId="2" borderId="4" xfId="0" applyFont="1" applyFill="1" applyBorder="1" applyAlignment="1" applyProtection="1">
      <alignment vertical="top"/>
      <protection locked="0"/>
    </xf>
    <xf numFmtId="0" fontId="23" fillId="2" borderId="15" xfId="0" applyFont="1" applyFill="1" applyBorder="1" applyAlignment="1" applyProtection="1">
      <alignment horizontal="right"/>
      <protection locked="0"/>
    </xf>
    <xf numFmtId="0" fontId="30" fillId="8" borderId="3" xfId="0" applyFont="1" applyFill="1" applyBorder="1" applyAlignment="1" applyProtection="1">
      <alignment horizontal="center"/>
      <protection locked="0"/>
    </xf>
    <xf numFmtId="0" fontId="1" fillId="0" borderId="0" xfId="6"/>
    <xf numFmtId="166" fontId="1" fillId="0" borderId="0" xfId="6" applyNumberFormat="1" applyAlignment="1">
      <alignment horizontal="center"/>
    </xf>
    <xf numFmtId="44" fontId="23" fillId="7" borderId="61" xfId="2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readingOrder="1"/>
    </xf>
    <xf numFmtId="164" fontId="11" fillId="2" borderId="3" xfId="0" applyNumberFormat="1" applyFont="1" applyFill="1" applyBorder="1" applyAlignment="1">
      <alignment horizontal="left"/>
    </xf>
    <xf numFmtId="14" fontId="11" fillId="2" borderId="3" xfId="0" applyNumberFormat="1" applyFont="1" applyFill="1" applyBorder="1" applyAlignment="1">
      <alignment horizontal="left"/>
    </xf>
    <xf numFmtId="0" fontId="37" fillId="6" borderId="26" xfId="0" applyFont="1" applyFill="1" applyBorder="1" applyAlignment="1">
      <alignment horizontal="center"/>
    </xf>
    <xf numFmtId="0" fontId="36" fillId="0" borderId="3" xfId="0" applyFont="1" applyBorder="1" applyAlignment="1">
      <alignment horizontal="center" vertical="top"/>
    </xf>
    <xf numFmtId="0" fontId="42" fillId="0" borderId="3" xfId="0" applyFont="1" applyBorder="1" applyAlignment="1">
      <alignment horizontal="left" vertical="center" readingOrder="1"/>
    </xf>
    <xf numFmtId="0" fontId="38" fillId="0" borderId="3" xfId="0" applyFont="1" applyBorder="1" applyAlignment="1">
      <alignment horizontal="left" vertical="center" readingOrder="1"/>
    </xf>
    <xf numFmtId="0" fontId="29" fillId="2" borderId="72" xfId="0" applyFont="1" applyFill="1" applyBorder="1" applyAlignment="1">
      <alignment horizontal="center" vertical="center"/>
    </xf>
    <xf numFmtId="0" fontId="38" fillId="0" borderId="3" xfId="0" applyFont="1" applyBorder="1"/>
    <xf numFmtId="0" fontId="36" fillId="0" borderId="3" xfId="0" applyFont="1" applyBorder="1" applyAlignment="1">
      <alignment horizontal="left" vertical="center" wrapText="1" readingOrder="1"/>
    </xf>
    <xf numFmtId="0" fontId="38" fillId="0" borderId="3" xfId="0" applyFont="1" applyBorder="1" applyAlignment="1">
      <alignment horizontal="left" vertical="center" wrapText="1" readingOrder="1"/>
    </xf>
    <xf numFmtId="0" fontId="44" fillId="0" borderId="3" xfId="0" applyFont="1" applyBorder="1" applyAlignment="1">
      <alignment horizontal="left" vertical="center" readingOrder="1"/>
    </xf>
    <xf numFmtId="167" fontId="30" fillId="2" borderId="62" xfId="2" applyNumberFormat="1" applyFont="1" applyFill="1" applyBorder="1" applyAlignment="1" applyProtection="1">
      <alignment horizontal="center" wrapText="1"/>
    </xf>
    <xf numFmtId="167" fontId="27" fillId="2" borderId="63" xfId="2" applyNumberFormat="1" applyFont="1" applyFill="1" applyBorder="1" applyAlignment="1" applyProtection="1">
      <alignment horizontal="center" wrapText="1"/>
    </xf>
    <xf numFmtId="37" fontId="30" fillId="2" borderId="1" xfId="1" applyNumberFormat="1" applyFont="1" applyFill="1" applyBorder="1" applyAlignment="1" applyProtection="1">
      <alignment horizontal="center" wrapText="1"/>
    </xf>
    <xf numFmtId="37" fontId="30" fillId="2" borderId="2" xfId="1" applyNumberFormat="1" applyFont="1" applyFill="1" applyBorder="1" applyAlignment="1" applyProtection="1">
      <alignment horizontal="center" wrapText="1"/>
    </xf>
    <xf numFmtId="37" fontId="30" fillId="2" borderId="65" xfId="1" applyNumberFormat="1" applyFont="1" applyFill="1" applyBorder="1" applyAlignment="1" applyProtection="1">
      <alignment horizontal="center" wrapText="1"/>
    </xf>
    <xf numFmtId="37" fontId="30" fillId="0" borderId="1" xfId="1" applyNumberFormat="1" applyFont="1" applyFill="1" applyBorder="1" applyAlignment="1" applyProtection="1">
      <alignment horizontal="center" wrapText="1"/>
    </xf>
    <xf numFmtId="37" fontId="30" fillId="0" borderId="2" xfId="1" applyNumberFormat="1" applyFont="1" applyFill="1" applyBorder="1" applyAlignment="1" applyProtection="1">
      <alignment horizontal="center" wrapText="1"/>
    </xf>
    <xf numFmtId="37" fontId="30" fillId="0" borderId="65" xfId="1" applyNumberFormat="1" applyFont="1" applyFill="1" applyBorder="1" applyAlignment="1" applyProtection="1">
      <alignment horizont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49" xfId="0" applyFont="1" applyFill="1" applyBorder="1" applyAlignment="1">
      <alignment horizontal="center" vertical="center"/>
    </xf>
    <xf numFmtId="0" fontId="23" fillId="2" borderId="36" xfId="0" applyFont="1" applyFill="1" applyBorder="1" applyAlignment="1" applyProtection="1">
      <alignment horizontal="left"/>
      <protection locked="0"/>
    </xf>
    <xf numFmtId="0" fontId="23" fillId="2" borderId="15" xfId="0" applyFont="1" applyFill="1" applyBorder="1" applyAlignment="1" applyProtection="1">
      <alignment horizontal="left"/>
      <protection locked="0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5" fillId="2" borderId="34" xfId="0" applyFont="1" applyFill="1" applyBorder="1" applyAlignment="1" applyProtection="1">
      <alignment horizontal="center"/>
      <protection locked="0"/>
    </xf>
    <xf numFmtId="0" fontId="25" fillId="2" borderId="33" xfId="0" applyFont="1" applyFill="1" applyBorder="1" applyAlignment="1" applyProtection="1">
      <alignment horizontal="center"/>
      <protection locked="0"/>
    </xf>
    <xf numFmtId="14" fontId="11" fillId="2" borderId="3" xfId="0" applyNumberFormat="1" applyFont="1" applyFill="1" applyBorder="1" applyAlignment="1" applyProtection="1">
      <alignment horizontal="center"/>
      <protection locked="0"/>
    </xf>
    <xf numFmtId="14" fontId="23" fillId="2" borderId="46" xfId="0" applyNumberFormat="1" applyFont="1" applyFill="1" applyBorder="1" applyAlignment="1" applyProtection="1">
      <alignment horizontal="center"/>
      <protection locked="0"/>
    </xf>
    <xf numFmtId="14" fontId="23" fillId="2" borderId="47" xfId="0" applyNumberFormat="1" applyFont="1" applyFill="1" applyBorder="1" applyAlignment="1" applyProtection="1">
      <alignment horizontal="center"/>
      <protection locked="0"/>
    </xf>
    <xf numFmtId="0" fontId="12" fillId="2" borderId="46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49" fontId="13" fillId="2" borderId="33" xfId="0" quotePrefix="1" applyNumberFormat="1" applyFont="1" applyFill="1" applyBorder="1" applyAlignment="1" applyProtection="1">
      <alignment horizontal="left"/>
      <protection locked="0"/>
    </xf>
    <xf numFmtId="49" fontId="13" fillId="2" borderId="45" xfId="0" applyNumberFormat="1" applyFont="1" applyFill="1" applyBorder="1" applyAlignment="1" applyProtection="1">
      <alignment horizontal="left"/>
      <protection locked="0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13" fillId="2" borderId="2" xfId="6" applyFont="1" applyFill="1" applyBorder="1" applyAlignment="1" applyProtection="1">
      <alignment horizontal="left"/>
      <protection locked="0"/>
    </xf>
    <xf numFmtId="0" fontId="13" fillId="2" borderId="12" xfId="6" applyFont="1" applyFill="1" applyBorder="1" applyAlignment="1" applyProtection="1">
      <alignment horizontal="left"/>
      <protection locked="0"/>
    </xf>
    <xf numFmtId="0" fontId="5" fillId="2" borderId="2" xfId="4" applyFill="1" applyBorder="1" applyAlignment="1" applyProtection="1">
      <alignment horizontal="left"/>
      <protection locked="0"/>
    </xf>
    <xf numFmtId="0" fontId="24" fillId="2" borderId="2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12" fillId="2" borderId="44" xfId="0" applyFont="1" applyFill="1" applyBorder="1" applyAlignment="1">
      <alignment horizontal="left" vertical="center" wrapText="1"/>
    </xf>
    <xf numFmtId="0" fontId="34" fillId="4" borderId="17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/>
    </xf>
    <xf numFmtId="0" fontId="18" fillId="7" borderId="5" xfId="0" applyFont="1" applyFill="1" applyBorder="1" applyAlignment="1" applyProtection="1">
      <alignment horizontal="center" vertical="center" wrapText="1"/>
      <protection locked="0"/>
    </xf>
    <xf numFmtId="0" fontId="17" fillId="7" borderId="30" xfId="0" applyFont="1" applyFill="1" applyBorder="1" applyAlignment="1" applyProtection="1">
      <alignment horizontal="center" vertical="center" wrapText="1"/>
      <protection locked="0"/>
    </xf>
    <xf numFmtId="0" fontId="22" fillId="7" borderId="6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/>
    </xf>
    <xf numFmtId="10" fontId="30" fillId="7" borderId="58" xfId="3" applyNumberFormat="1" applyFont="1" applyFill="1" applyBorder="1" applyAlignment="1">
      <alignment horizontal="right" vertical="center"/>
    </xf>
    <xf numFmtId="10" fontId="30" fillId="7" borderId="55" xfId="3" applyNumberFormat="1" applyFont="1" applyFill="1" applyBorder="1" applyAlignment="1">
      <alignment horizontal="right" vertical="center"/>
    </xf>
    <xf numFmtId="10" fontId="27" fillId="7" borderId="4" xfId="3" applyNumberFormat="1" applyFont="1" applyFill="1" applyBorder="1" applyAlignment="1">
      <alignment horizontal="center" vertical="center"/>
    </xf>
    <xf numFmtId="37" fontId="27" fillId="2" borderId="6" xfId="2" applyNumberFormat="1" applyFont="1" applyFill="1" applyBorder="1" applyAlignment="1">
      <alignment horizontal="left" indent="1"/>
    </xf>
    <xf numFmtId="37" fontId="27" fillId="2" borderId="69" xfId="2" applyNumberFormat="1" applyFont="1" applyFill="1" applyBorder="1" applyAlignment="1">
      <alignment horizontal="left" indent="1"/>
    </xf>
    <xf numFmtId="0" fontId="23" fillId="2" borderId="59" xfId="6" applyFont="1" applyFill="1" applyBorder="1" applyAlignment="1">
      <alignment horizontal="left" indent="1"/>
    </xf>
    <xf numFmtId="0" fontId="23" fillId="2" borderId="6" xfId="6" applyFont="1" applyFill="1" applyBorder="1" applyAlignment="1">
      <alignment horizontal="left" indent="1"/>
    </xf>
    <xf numFmtId="37" fontId="30" fillId="2" borderId="51" xfId="1" applyNumberFormat="1" applyFont="1" applyFill="1" applyBorder="1" applyAlignment="1" applyProtection="1">
      <alignment horizontal="center" wrapText="1"/>
    </xf>
    <xf numFmtId="37" fontId="30" fillId="2" borderId="70" xfId="1" applyNumberFormat="1" applyFont="1" applyFill="1" applyBorder="1" applyAlignment="1" applyProtection="1">
      <alignment horizontal="center" wrapText="1"/>
    </xf>
    <xf numFmtId="37" fontId="30" fillId="2" borderId="71" xfId="1" applyNumberFormat="1" applyFont="1" applyFill="1" applyBorder="1" applyAlignment="1" applyProtection="1">
      <alignment horizontal="center" wrapText="1"/>
    </xf>
    <xf numFmtId="37" fontId="30" fillId="0" borderId="66" xfId="1" applyNumberFormat="1" applyFont="1" applyFill="1" applyBorder="1" applyAlignment="1" applyProtection="1">
      <alignment horizontal="center" wrapText="1"/>
    </xf>
    <xf numFmtId="37" fontId="30" fillId="0" borderId="67" xfId="1" applyNumberFormat="1" applyFont="1" applyFill="1" applyBorder="1" applyAlignment="1" applyProtection="1">
      <alignment horizontal="center" wrapText="1"/>
    </xf>
    <xf numFmtId="37" fontId="30" fillId="0" borderId="68" xfId="1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0" fillId="8" borderId="50" xfId="6" applyFont="1" applyFill="1" applyBorder="1" applyAlignment="1" applyProtection="1">
      <alignment horizontal="left"/>
      <protection locked="0"/>
    </xf>
    <xf numFmtId="0" fontId="30" fillId="8" borderId="35" xfId="6" applyFont="1" applyFill="1" applyBorder="1" applyAlignment="1" applyProtection="1">
      <alignment horizontal="left"/>
      <protection locked="0"/>
    </xf>
    <xf numFmtId="0" fontId="30" fillId="8" borderId="11" xfId="6" applyFont="1" applyFill="1" applyBorder="1" applyAlignment="1" applyProtection="1">
      <alignment horizontal="left"/>
      <protection locked="0"/>
    </xf>
    <xf numFmtId="0" fontId="30" fillId="8" borderId="41" xfId="6" applyFont="1" applyFill="1" applyBorder="1" applyAlignment="1" applyProtection="1">
      <alignment horizontal="left"/>
      <protection locked="0"/>
    </xf>
    <xf numFmtId="0" fontId="30" fillId="8" borderId="39" xfId="6" applyFont="1" applyFill="1" applyBorder="1" applyAlignment="1" applyProtection="1">
      <alignment horizontal="left"/>
      <protection locked="0"/>
    </xf>
    <xf numFmtId="0" fontId="30" fillId="8" borderId="40" xfId="6" applyFont="1" applyFill="1" applyBorder="1" applyAlignment="1" applyProtection="1">
      <alignment horizontal="left"/>
      <protection locked="0"/>
    </xf>
    <xf numFmtId="165" fontId="26" fillId="8" borderId="1" xfId="6" applyNumberFormat="1" applyFont="1" applyFill="1" applyBorder="1" applyAlignment="1" applyProtection="1">
      <alignment horizontal="left"/>
      <protection locked="0"/>
    </xf>
    <xf numFmtId="165" fontId="26" fillId="8" borderId="2" xfId="6" applyNumberFormat="1" applyFont="1" applyFill="1" applyBorder="1" applyAlignment="1" applyProtection="1">
      <alignment horizontal="left"/>
      <protection locked="0"/>
    </xf>
  </cellXfs>
  <cellStyles count="7">
    <cellStyle name="Comma" xfId="1" builtinId="3"/>
    <cellStyle name="Currency" xfId="2" builtinId="4"/>
    <cellStyle name="Hyperlink" xfId="4" builtinId="8"/>
    <cellStyle name="Normal" xfId="0" builtinId="0"/>
    <cellStyle name="Normal 2" xfId="6" xr:uid="{00000000-0005-0000-0000-000004000000}"/>
    <cellStyle name="Output" xfId="5" builtinId="21"/>
    <cellStyle name="Percent" xfId="3" builtinId="5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strike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A7F1A1"/>
      <color rgb="FFD9F2A0"/>
      <color rgb="FFDEF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9</xdr:row>
          <xdr:rowOff>0</xdr:rowOff>
        </xdr:from>
        <xdr:to>
          <xdr:col>4</xdr:col>
          <xdr:colOff>561975</xdr:colOff>
          <xdr:row>9</xdr:row>
          <xdr:rowOff>219075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Pick-up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584200</xdr:colOff>
          <xdr:row>9</xdr:row>
          <xdr:rowOff>12700</xdr:rowOff>
        </xdr:from>
        <xdr:to>
          <xdr:col>5</xdr:col>
          <xdr:colOff>457200</xdr:colOff>
          <xdr:row>9</xdr:row>
          <xdr:rowOff>219075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Ships from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88900</xdr:rowOff>
        </xdr:from>
        <xdr:to>
          <xdr:col>6</xdr:col>
          <xdr:colOff>104775</xdr:colOff>
          <xdr:row>15</xdr:row>
          <xdr:rowOff>314325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15</xdr:row>
          <xdr:rowOff>95250</xdr:rowOff>
        </xdr:from>
        <xdr:to>
          <xdr:col>4</xdr:col>
          <xdr:colOff>742950</xdr:colOff>
          <xdr:row>15</xdr:row>
          <xdr:rowOff>314325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19</xdr:row>
          <xdr:rowOff>127000</xdr:rowOff>
        </xdr:from>
        <xdr:to>
          <xdr:col>4</xdr:col>
          <xdr:colOff>466725</xdr:colOff>
          <xdr:row>21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BC #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19</xdr:row>
          <xdr:rowOff>127000</xdr:rowOff>
        </xdr:from>
        <xdr:to>
          <xdr:col>5</xdr:col>
          <xdr:colOff>190500</xdr:colOff>
          <xdr:row>21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UPS #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257175</xdr:colOff>
      <xdr:row>21</xdr:row>
      <xdr:rowOff>0</xdr:rowOff>
    </xdr:from>
    <xdr:to>
      <xdr:col>13</xdr:col>
      <xdr:colOff>0</xdr:colOff>
      <xdr:row>21</xdr:row>
      <xdr:rowOff>161925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6743700" y="4429125"/>
          <a:ext cx="1295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.0000.542010.0000</a:t>
          </a:r>
        </a:p>
      </xdr:txBody>
    </xdr:sp>
    <xdr:clientData/>
  </xdr:twoCellAnchor>
  <xdr:twoCellAnchor>
    <xdr:from>
      <xdr:col>2</xdr:col>
      <xdr:colOff>1600200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1" name="Text Box 11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4410075" y="3924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Weight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469900</xdr:colOff>
          <xdr:row>17</xdr:row>
          <xdr:rowOff>171450</xdr:rowOff>
        </xdr:from>
        <xdr:to>
          <xdr:col>12</xdr:col>
          <xdr:colOff>962025</xdr:colOff>
          <xdr:row>19</xdr:row>
          <xdr:rowOff>9525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17</xdr:row>
          <xdr:rowOff>171450</xdr:rowOff>
        </xdr:from>
        <xdr:to>
          <xdr:col>12</xdr:col>
          <xdr:colOff>438150</xdr:colOff>
          <xdr:row>19</xdr:row>
          <xdr:rowOff>28575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15</xdr:row>
          <xdr:rowOff>95250</xdr:rowOff>
        </xdr:from>
        <xdr:to>
          <xdr:col>12</xdr:col>
          <xdr:colOff>419100</xdr:colOff>
          <xdr:row>15</xdr:row>
          <xdr:rowOff>314325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Delivery Appt Req'd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2748610</xdr:colOff>
      <xdr:row>25</xdr:row>
      <xdr:rowOff>129302</xdr:rowOff>
    </xdr:from>
    <xdr:to>
      <xdr:col>1</xdr:col>
      <xdr:colOff>3682060</xdr:colOff>
      <xdr:row>25</xdr:row>
      <xdr:rowOff>386477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128763" y="5928537"/>
          <a:ext cx="9334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112216</xdr:colOff>
      <xdr:row>25</xdr:row>
      <xdr:rowOff>94247</xdr:rowOff>
    </xdr:from>
    <xdr:to>
      <xdr:col>1</xdr:col>
      <xdr:colOff>1245722</xdr:colOff>
      <xdr:row>25</xdr:row>
      <xdr:rowOff>399047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492369" y="5893482"/>
          <a:ext cx="1133506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4884500</xdr:colOff>
      <xdr:row>25</xdr:row>
      <xdr:rowOff>136070</xdr:rowOff>
    </xdr:from>
    <xdr:to>
      <xdr:col>2</xdr:col>
      <xdr:colOff>207348</xdr:colOff>
      <xdr:row>25</xdr:row>
      <xdr:rowOff>414693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264653" y="5935305"/>
          <a:ext cx="875858" cy="27862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83458</xdr:colOff>
      <xdr:row>25</xdr:row>
      <xdr:rowOff>101340</xdr:rowOff>
    </xdr:from>
    <xdr:to>
      <xdr:col>3</xdr:col>
      <xdr:colOff>1150258</xdr:colOff>
      <xdr:row>25</xdr:row>
      <xdr:rowOff>362856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7923764" y="5900575"/>
          <a:ext cx="1066800" cy="2615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19050</xdr:colOff>
      <xdr:row>25</xdr:row>
      <xdr:rowOff>123824</xdr:rowOff>
    </xdr:from>
    <xdr:to>
      <xdr:col>7</xdr:col>
      <xdr:colOff>57150</xdr:colOff>
      <xdr:row>25</xdr:row>
      <xdr:rowOff>419099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410700" y="6134099"/>
          <a:ext cx="9048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438150</xdr:colOff>
          <xdr:row>23</xdr:row>
          <xdr:rowOff>38100</xdr:rowOff>
        </xdr:from>
        <xdr:to>
          <xdr:col>0</xdr:col>
          <xdr:colOff>838200</xdr:colOff>
          <xdr:row>25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68179</xdr:colOff>
      <xdr:row>0</xdr:row>
      <xdr:rowOff>33754</xdr:rowOff>
    </xdr:from>
    <xdr:to>
      <xdr:col>1</xdr:col>
      <xdr:colOff>669759</xdr:colOff>
      <xdr:row>3</xdr:row>
      <xdr:rowOff>134018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9" y="33754"/>
          <a:ext cx="1979530" cy="64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6"/>
  <sheetViews>
    <sheetView tabSelected="1" view="pageBreakPreview" zoomScale="80" zoomScaleNormal="100" zoomScaleSheetLayoutView="80" workbookViewId="0">
      <selection activeCell="B17" sqref="B17:C17"/>
    </sheetView>
  </sheetViews>
  <sheetFormatPr defaultColWidth="1.7265625" defaultRowHeight="12.5"/>
  <cols>
    <col min="1" max="1" width="19.7265625" style="17" customWidth="1"/>
    <col min="2" max="2" width="79.453125" style="17" customWidth="1"/>
    <col min="3" max="3" width="13" style="17" customWidth="1"/>
    <col min="4" max="4" width="19.26953125" style="17" customWidth="1"/>
    <col min="5" max="5" width="12.453125" style="17" customWidth="1"/>
    <col min="6" max="6" width="11.26953125" style="17" customWidth="1"/>
    <col min="7" max="10" width="1.7265625" style="17" customWidth="1"/>
    <col min="11" max="11" width="2.7265625" style="17" customWidth="1"/>
    <col min="12" max="12" width="1.7265625" style="17" customWidth="1"/>
    <col min="13" max="13" width="14.7265625" style="17" customWidth="1"/>
    <col min="14" max="14" width="13.1796875" customWidth="1"/>
    <col min="15" max="20" width="23.26953125" hidden="1" customWidth="1"/>
    <col min="21" max="21" width="0.1796875" customWidth="1"/>
    <col min="22" max="28" width="1.7265625" customWidth="1"/>
    <col min="29" max="29" width="2.1796875" customWidth="1"/>
    <col min="30" max="30" width="6.1796875" customWidth="1"/>
    <col min="31" max="49" width="1.7265625" customWidth="1"/>
  </cols>
  <sheetData>
    <row r="1" spans="1:16" ht="16.5" customHeight="1">
      <c r="A1" s="119" t="s">
        <v>153</v>
      </c>
      <c r="B1" s="120"/>
      <c r="C1" s="120"/>
      <c r="D1" s="120"/>
      <c r="E1" s="120"/>
      <c r="F1" s="125" t="s">
        <v>13</v>
      </c>
      <c r="G1" s="125"/>
      <c r="H1" s="125"/>
      <c r="I1" s="125"/>
      <c r="J1" s="125"/>
      <c r="K1" s="125"/>
      <c r="L1" s="125"/>
      <c r="M1" s="125"/>
    </row>
    <row r="2" spans="1:16" ht="14.25" customHeight="1">
      <c r="A2" s="121"/>
      <c r="B2" s="122"/>
      <c r="C2" s="122"/>
      <c r="D2" s="122"/>
      <c r="E2" s="122"/>
      <c r="F2" s="126"/>
      <c r="G2" s="126"/>
      <c r="H2" s="126"/>
      <c r="I2" s="126"/>
      <c r="J2" s="126"/>
      <c r="K2" s="126"/>
      <c r="L2" s="126"/>
      <c r="M2" s="126"/>
    </row>
    <row r="3" spans="1:16" ht="12.75" customHeight="1">
      <c r="A3" s="123"/>
      <c r="B3" s="124"/>
      <c r="C3" s="124"/>
      <c r="D3" s="124"/>
      <c r="E3" s="124"/>
      <c r="F3" s="127"/>
      <c r="G3" s="127"/>
      <c r="H3" s="127"/>
      <c r="I3" s="127"/>
      <c r="J3" s="127"/>
      <c r="K3" s="127"/>
      <c r="L3" s="127"/>
      <c r="M3" s="127"/>
    </row>
    <row r="4" spans="1:16" s="2" customFormat="1" ht="13">
      <c r="A4" s="1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6" s="2" customFormat="1" ht="13">
      <c r="A5" s="20" t="s">
        <v>45</v>
      </c>
      <c r="B5" s="94"/>
      <c r="C5" s="13"/>
      <c r="D5" s="12" t="s">
        <v>30</v>
      </c>
      <c r="E5" s="95"/>
      <c r="F5" s="13"/>
      <c r="G5" s="12" t="s">
        <v>31</v>
      </c>
      <c r="H5" s="130"/>
      <c r="I5" s="130"/>
      <c r="J5" s="130"/>
      <c r="K5" s="130"/>
      <c r="L5" s="130"/>
      <c r="M5" s="130"/>
    </row>
    <row r="6" spans="1:16" s="2" customFormat="1" ht="13.5" thickBot="1">
      <c r="A6" s="1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6" s="2" customFormat="1" ht="14" thickTop="1" thickBot="1">
      <c r="A7" s="133" t="s">
        <v>35</v>
      </c>
      <c r="B7" s="134"/>
      <c r="C7" s="135"/>
      <c r="D7" s="131" t="s">
        <v>26</v>
      </c>
      <c r="E7" s="132"/>
      <c r="F7" s="132"/>
      <c r="G7" s="132"/>
      <c r="H7" s="132"/>
      <c r="I7" s="132"/>
      <c r="J7" s="132"/>
      <c r="K7" s="132"/>
      <c r="L7" s="132"/>
      <c r="M7" s="132"/>
    </row>
    <row r="8" spans="1:16" s="2" customFormat="1" ht="27.75" customHeight="1" thickTop="1">
      <c r="A8" s="70" t="s">
        <v>22</v>
      </c>
      <c r="B8" s="136"/>
      <c r="C8" s="137"/>
      <c r="D8" s="63" t="s">
        <v>1</v>
      </c>
      <c r="E8" s="128"/>
      <c r="F8" s="129"/>
      <c r="G8" s="129"/>
      <c r="H8" s="129"/>
      <c r="I8" s="129"/>
      <c r="J8" s="129"/>
      <c r="K8" s="129"/>
      <c r="L8" s="129"/>
      <c r="M8" s="129"/>
    </row>
    <row r="9" spans="1:16" s="2" customFormat="1" ht="23">
      <c r="A9" s="71" t="s">
        <v>25</v>
      </c>
      <c r="B9" s="148"/>
      <c r="C9" s="149"/>
      <c r="D9" s="64" t="s">
        <v>33</v>
      </c>
      <c r="E9" s="21" t="s">
        <v>32</v>
      </c>
      <c r="F9" s="22"/>
      <c r="G9" s="75"/>
      <c r="H9" s="75"/>
      <c r="I9" s="75"/>
      <c r="J9" s="75"/>
      <c r="K9" s="75"/>
      <c r="L9" s="75"/>
      <c r="M9" s="75"/>
    </row>
    <row r="10" spans="1:16" s="2" customFormat="1" ht="19.5" customHeight="1">
      <c r="A10" s="71" t="s">
        <v>24</v>
      </c>
      <c r="B10" s="148"/>
      <c r="C10" s="149"/>
      <c r="D10" s="65" t="s">
        <v>12</v>
      </c>
      <c r="E10" s="76"/>
      <c r="F10" s="75"/>
      <c r="G10" s="138" t="s">
        <v>36</v>
      </c>
      <c r="H10" s="139"/>
      <c r="I10" s="139"/>
      <c r="J10" s="139"/>
      <c r="K10" s="140"/>
      <c r="L10" s="143" t="s">
        <v>61</v>
      </c>
      <c r="M10" s="144"/>
      <c r="N10" s="24"/>
      <c r="P10" s="23"/>
    </row>
    <row r="11" spans="1:16" s="2" customFormat="1" ht="18" customHeight="1">
      <c r="A11" s="71" t="s">
        <v>16</v>
      </c>
      <c r="B11" s="148"/>
      <c r="C11" s="149"/>
      <c r="D11" s="66" t="s">
        <v>6</v>
      </c>
      <c r="E11" s="186"/>
      <c r="F11" s="187"/>
      <c r="G11" s="187"/>
      <c r="H11" s="187"/>
      <c r="I11" s="187"/>
      <c r="J11" s="187"/>
      <c r="K11" s="187"/>
      <c r="L11" s="187"/>
      <c r="M11" s="187"/>
    </row>
    <row r="12" spans="1:16" s="2" customFormat="1" ht="15.75" customHeight="1">
      <c r="A12" s="72" t="s">
        <v>23</v>
      </c>
      <c r="B12" s="148"/>
      <c r="C12" s="149"/>
      <c r="D12" s="67" t="s">
        <v>7</v>
      </c>
      <c r="E12" s="188"/>
      <c r="F12" s="189"/>
      <c r="G12" s="189"/>
      <c r="H12" s="189"/>
      <c r="I12" s="189"/>
      <c r="J12" s="189"/>
      <c r="K12" s="189"/>
      <c r="L12" s="189"/>
      <c r="M12" s="189"/>
    </row>
    <row r="13" spans="1:16" s="2" customFormat="1" ht="15.75" customHeight="1">
      <c r="A13" s="73" t="s">
        <v>2</v>
      </c>
      <c r="B13" s="148"/>
      <c r="C13" s="149"/>
      <c r="D13" s="67" t="s">
        <v>2</v>
      </c>
      <c r="E13" s="188"/>
      <c r="F13" s="189"/>
      <c r="G13" s="189"/>
      <c r="H13" s="189"/>
      <c r="I13" s="189"/>
      <c r="J13" s="189"/>
      <c r="K13" s="189"/>
      <c r="L13" s="189"/>
      <c r="M13" s="189"/>
    </row>
    <row r="14" spans="1:16" s="2" customFormat="1" ht="18.75" customHeight="1">
      <c r="A14" s="74" t="s">
        <v>3</v>
      </c>
      <c r="B14" s="148"/>
      <c r="C14" s="149"/>
      <c r="D14" s="68" t="s">
        <v>11</v>
      </c>
      <c r="E14" s="190"/>
      <c r="F14" s="191"/>
      <c r="G14" s="191"/>
      <c r="H14" s="191"/>
      <c r="I14" s="191"/>
      <c r="J14" s="191"/>
      <c r="K14" s="191"/>
      <c r="L14" s="191"/>
      <c r="M14" s="191"/>
    </row>
    <row r="15" spans="1:16" s="2" customFormat="1" ht="16.5" customHeight="1">
      <c r="A15" s="74" t="s">
        <v>10</v>
      </c>
      <c r="B15" s="150"/>
      <c r="C15" s="149"/>
      <c r="D15" s="69" t="s">
        <v>8</v>
      </c>
      <c r="E15" s="192"/>
      <c r="F15" s="193"/>
      <c r="G15" s="193"/>
      <c r="H15" s="193"/>
      <c r="I15" s="193"/>
      <c r="J15" s="193"/>
      <c r="K15" s="193"/>
      <c r="L15" s="193"/>
      <c r="M15" s="193"/>
    </row>
    <row r="16" spans="1:16" s="2" customFormat="1" ht="26.25" customHeight="1">
      <c r="A16" s="71" t="s">
        <v>38</v>
      </c>
      <c r="B16" s="141"/>
      <c r="C16" s="142"/>
      <c r="D16" s="160" t="s">
        <v>4</v>
      </c>
      <c r="E16" s="77"/>
      <c r="F16" s="77"/>
      <c r="G16" s="77"/>
      <c r="H16" s="77"/>
      <c r="I16" s="77"/>
      <c r="J16" s="77"/>
      <c r="K16" s="77"/>
      <c r="L16" s="77"/>
      <c r="M16" s="77"/>
    </row>
    <row r="17" spans="1:20" s="2" customFormat="1" ht="14.25" customHeight="1">
      <c r="A17" s="74" t="s">
        <v>9</v>
      </c>
      <c r="B17" s="141"/>
      <c r="C17" s="142"/>
      <c r="D17" s="160"/>
      <c r="E17" s="78" t="s">
        <v>17</v>
      </c>
      <c r="F17" s="79">
        <f>SUM(O28:O81)</f>
        <v>0</v>
      </c>
      <c r="G17" s="138" t="s">
        <v>37</v>
      </c>
      <c r="H17" s="139"/>
      <c r="I17" s="139"/>
      <c r="J17" s="139"/>
      <c r="K17" s="140"/>
      <c r="L17" s="113"/>
      <c r="M17" s="113"/>
    </row>
    <row r="18" spans="1:20" s="2" customFormat="1" ht="14">
      <c r="A18" s="74" t="s">
        <v>14</v>
      </c>
      <c r="B18" s="150"/>
      <c r="C18" s="142"/>
      <c r="D18" s="160"/>
      <c r="E18" s="80" t="s">
        <v>27</v>
      </c>
      <c r="F18" s="81">
        <f>SUM(S28:S82)</f>
        <v>0</v>
      </c>
      <c r="G18" s="145"/>
      <c r="H18" s="146"/>
      <c r="I18" s="146"/>
      <c r="J18" s="146"/>
      <c r="K18" s="147"/>
      <c r="L18" s="113"/>
      <c r="M18" s="113"/>
    </row>
    <row r="19" spans="1:20" s="2" customFormat="1" ht="14.25" customHeight="1">
      <c r="A19" s="151" t="s">
        <v>63</v>
      </c>
      <c r="B19" s="152"/>
      <c r="C19" s="153"/>
      <c r="D19" s="160"/>
      <c r="E19" s="82" t="s">
        <v>28</v>
      </c>
      <c r="F19" s="83">
        <f>SUM(T28:T82)</f>
        <v>0</v>
      </c>
      <c r="G19" s="114" t="s">
        <v>29</v>
      </c>
      <c r="H19" s="115"/>
      <c r="I19" s="115"/>
      <c r="J19" s="115"/>
      <c r="K19" s="116"/>
      <c r="L19" s="161"/>
      <c r="M19" s="161"/>
      <c r="O19" s="2" t="s">
        <v>39</v>
      </c>
    </row>
    <row r="20" spans="1:20" s="2" customFormat="1" ht="13">
      <c r="A20" s="154"/>
      <c r="B20" s="155"/>
      <c r="C20" s="156"/>
      <c r="D20" s="168" t="s">
        <v>5</v>
      </c>
      <c r="E20" s="84"/>
      <c r="F20" s="85"/>
      <c r="G20" s="85"/>
      <c r="H20" s="85"/>
      <c r="I20" s="85"/>
      <c r="J20" s="85"/>
      <c r="K20" s="85"/>
      <c r="L20" s="85"/>
      <c r="M20" s="85"/>
    </row>
    <row r="21" spans="1:20" s="2" customFormat="1" ht="13">
      <c r="A21" s="154"/>
      <c r="B21" s="155"/>
      <c r="C21" s="156"/>
      <c r="D21" s="169"/>
      <c r="E21" s="86"/>
      <c r="F21" s="87"/>
      <c r="G21" s="87"/>
      <c r="H21" s="87"/>
      <c r="I21" s="87"/>
      <c r="J21" s="87"/>
      <c r="K21" s="87"/>
      <c r="L21" s="87"/>
      <c r="M21" s="87"/>
    </row>
    <row r="22" spans="1:20" s="2" customFormat="1" ht="13.5" thickBot="1">
      <c r="A22" s="157"/>
      <c r="B22" s="158"/>
      <c r="C22" s="159"/>
      <c r="D22" s="170"/>
      <c r="E22" s="88"/>
      <c r="F22" s="117"/>
      <c r="G22" s="118"/>
      <c r="H22" s="118"/>
      <c r="I22" s="118"/>
      <c r="J22" s="118"/>
      <c r="K22" s="118"/>
      <c r="L22" s="118"/>
      <c r="M22" s="118"/>
    </row>
    <row r="23" spans="1:20" s="2" customFormat="1" ht="13.5" thickTop="1">
      <c r="A23" s="17" t="s">
        <v>0</v>
      </c>
      <c r="B23" s="13"/>
      <c r="C23" s="13"/>
      <c r="D23" s="13"/>
      <c r="E23" s="19"/>
      <c r="F23" s="19"/>
      <c r="G23" s="13"/>
      <c r="H23" s="13"/>
      <c r="I23" s="13"/>
      <c r="J23" s="13"/>
      <c r="K23" s="13"/>
      <c r="L23" s="13"/>
      <c r="M23" s="13"/>
    </row>
    <row r="24" spans="1:20" s="2" customFormat="1" ht="12.75" customHeight="1">
      <c r="A24" s="162"/>
      <c r="B24" s="164" t="s">
        <v>62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</row>
    <row r="25" spans="1:20" s="2" customFormat="1" ht="22.5" customHeight="1">
      <c r="A25" s="163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</row>
    <row r="26" spans="1:20" s="10" customFormat="1" ht="40.5" customHeight="1" thickBot="1">
      <c r="A26" s="25" t="s">
        <v>42</v>
      </c>
      <c r="B26" s="26" t="s">
        <v>69</v>
      </c>
      <c r="C26" s="27" t="s">
        <v>43</v>
      </c>
      <c r="D26" s="15"/>
      <c r="E26" s="27" t="s">
        <v>44</v>
      </c>
      <c r="F26" s="15"/>
      <c r="G26" s="16"/>
      <c r="H26" s="16"/>
      <c r="I26" s="16"/>
      <c r="J26" s="16"/>
      <c r="K26" s="16"/>
      <c r="L26" s="16"/>
      <c r="M26" s="16"/>
    </row>
    <row r="27" spans="1:20" s="9" customFormat="1" ht="47" thickBot="1">
      <c r="A27" s="28" t="s">
        <v>52</v>
      </c>
      <c r="B27" s="100" t="s">
        <v>51</v>
      </c>
      <c r="C27" s="29" t="s">
        <v>50</v>
      </c>
      <c r="D27" s="29" t="s">
        <v>49</v>
      </c>
      <c r="E27" s="30" t="s">
        <v>48</v>
      </c>
      <c r="F27" s="30" t="s">
        <v>34</v>
      </c>
      <c r="G27" s="166" t="s">
        <v>47</v>
      </c>
      <c r="H27" s="167"/>
      <c r="I27" s="167"/>
      <c r="J27" s="167"/>
      <c r="K27" s="167"/>
      <c r="L27" s="167"/>
      <c r="M27" s="31" t="s">
        <v>46</v>
      </c>
      <c r="O27" s="3" t="s">
        <v>17</v>
      </c>
      <c r="P27" s="3" t="s">
        <v>20</v>
      </c>
      <c r="Q27" s="3" t="s">
        <v>18</v>
      </c>
      <c r="S27" s="4" t="s">
        <v>21</v>
      </c>
      <c r="T27" s="4" t="s">
        <v>19</v>
      </c>
    </row>
    <row r="28" spans="1:20" s="6" customFormat="1" ht="16.5" customHeight="1">
      <c r="A28" s="53" t="s">
        <v>86</v>
      </c>
      <c r="B28" s="54" t="s">
        <v>85</v>
      </c>
      <c r="C28" s="60">
        <v>10.79</v>
      </c>
      <c r="D28" s="60">
        <v>4.99</v>
      </c>
      <c r="E28" s="58">
        <v>2</v>
      </c>
      <c r="F28" s="89"/>
      <c r="G28" s="107">
        <f>E28*F28</f>
        <v>0</v>
      </c>
      <c r="H28" s="108"/>
      <c r="I28" s="108"/>
      <c r="J28" s="108"/>
      <c r="K28" s="108"/>
      <c r="L28" s="109"/>
      <c r="M28" s="62">
        <f>D28*G28</f>
        <v>0</v>
      </c>
      <c r="O28" s="5">
        <f>F28</f>
        <v>0</v>
      </c>
      <c r="P28" s="8">
        <v>0.2084</v>
      </c>
      <c r="Q28" s="8">
        <v>1.77</v>
      </c>
      <c r="S28" s="7">
        <f>P28*O28</f>
        <v>0</v>
      </c>
      <c r="T28" s="7">
        <f>Q28*O28</f>
        <v>0</v>
      </c>
    </row>
    <row r="29" spans="1:20" s="6" customFormat="1" ht="16.5" customHeight="1">
      <c r="A29" s="53" t="s">
        <v>87</v>
      </c>
      <c r="B29" s="54" t="s">
        <v>88</v>
      </c>
      <c r="C29" s="60">
        <v>10.79</v>
      </c>
      <c r="D29" s="60">
        <v>4.99</v>
      </c>
      <c r="E29" s="61">
        <v>2</v>
      </c>
      <c r="F29" s="89"/>
      <c r="G29" s="107">
        <f>F29*E29</f>
        <v>0</v>
      </c>
      <c r="H29" s="108"/>
      <c r="I29" s="108"/>
      <c r="J29" s="108"/>
      <c r="K29" s="108"/>
      <c r="L29" s="109"/>
      <c r="M29" s="62">
        <f>G29*D29</f>
        <v>0</v>
      </c>
      <c r="O29" s="5">
        <f t="shared" ref="O29" si="0">F29</f>
        <v>0</v>
      </c>
      <c r="P29" s="8">
        <v>0.2084</v>
      </c>
      <c r="Q29" s="8">
        <v>1.77</v>
      </c>
      <c r="S29" s="7">
        <f>P29*O29</f>
        <v>0</v>
      </c>
      <c r="T29" s="7">
        <f t="shared" ref="T29" si="1">Q29*O29</f>
        <v>0</v>
      </c>
    </row>
    <row r="30" spans="1:20" s="6" customFormat="1" ht="16.5" customHeight="1">
      <c r="A30" s="97" t="s">
        <v>77</v>
      </c>
      <c r="B30" s="93" t="s">
        <v>76</v>
      </c>
      <c r="C30" s="57">
        <v>12.09</v>
      </c>
      <c r="D30" s="57">
        <v>5.99</v>
      </c>
      <c r="E30" s="58">
        <v>2</v>
      </c>
      <c r="F30" s="89"/>
      <c r="G30" s="107">
        <f t="shared" ref="G30:G48" si="2">F30*E30</f>
        <v>0</v>
      </c>
      <c r="H30" s="108"/>
      <c r="I30" s="108"/>
      <c r="J30" s="108"/>
      <c r="K30" s="108"/>
      <c r="L30" s="109"/>
      <c r="M30" s="59">
        <f>G30*D30</f>
        <v>0</v>
      </c>
      <c r="O30" s="5">
        <f t="shared" ref="O30:O69" si="3">F30</f>
        <v>0</v>
      </c>
      <c r="P30" s="8">
        <v>0.47320000000000001</v>
      </c>
      <c r="Q30" s="8">
        <v>2.64</v>
      </c>
      <c r="S30" s="7">
        <f t="shared" ref="S30:S32" si="4">P30*O30</f>
        <v>0</v>
      </c>
      <c r="T30" s="7">
        <f t="shared" ref="T30:T32" si="5">Q30*O30</f>
        <v>0</v>
      </c>
    </row>
    <row r="31" spans="1:20" s="6" customFormat="1" ht="16.5" customHeight="1">
      <c r="A31" s="53" t="s">
        <v>73</v>
      </c>
      <c r="B31" s="102" t="s">
        <v>72</v>
      </c>
      <c r="C31" s="60">
        <v>19.79</v>
      </c>
      <c r="D31" s="60">
        <v>10.99</v>
      </c>
      <c r="E31" s="61">
        <v>2</v>
      </c>
      <c r="F31" s="89"/>
      <c r="G31" s="107">
        <f t="shared" si="2"/>
        <v>0</v>
      </c>
      <c r="H31" s="108"/>
      <c r="I31" s="108"/>
      <c r="J31" s="108"/>
      <c r="K31" s="108"/>
      <c r="L31" s="109"/>
      <c r="M31" s="62">
        <f>G31*D31</f>
        <v>0</v>
      </c>
      <c r="O31" s="5">
        <f t="shared" si="3"/>
        <v>0</v>
      </c>
      <c r="P31" s="8">
        <v>0.71689999999999998</v>
      </c>
      <c r="Q31" s="8">
        <v>2.96</v>
      </c>
      <c r="S31" s="7">
        <f t="shared" si="4"/>
        <v>0</v>
      </c>
      <c r="T31" s="7">
        <f t="shared" si="5"/>
        <v>0</v>
      </c>
    </row>
    <row r="32" spans="1:20" s="6" customFormat="1" ht="16.5" customHeight="1">
      <c r="A32" s="53" t="s">
        <v>75</v>
      </c>
      <c r="B32" s="99" t="s">
        <v>74</v>
      </c>
      <c r="C32" s="57">
        <v>19.79</v>
      </c>
      <c r="D32" s="57">
        <v>10.99</v>
      </c>
      <c r="E32" s="58">
        <v>2</v>
      </c>
      <c r="F32" s="89"/>
      <c r="G32" s="107">
        <f t="shared" si="2"/>
        <v>0</v>
      </c>
      <c r="H32" s="108"/>
      <c r="I32" s="108"/>
      <c r="J32" s="108"/>
      <c r="K32" s="108"/>
      <c r="L32" s="109"/>
      <c r="M32" s="59">
        <f t="shared" ref="M32:M35" si="6">G32*D32</f>
        <v>0</v>
      </c>
      <c r="O32" s="5">
        <f t="shared" si="3"/>
        <v>0</v>
      </c>
      <c r="P32" s="8">
        <v>0.71689999999999998</v>
      </c>
      <c r="Q32" s="8">
        <v>2.96</v>
      </c>
      <c r="S32" s="7">
        <f t="shared" si="4"/>
        <v>0</v>
      </c>
      <c r="T32" s="7">
        <f t="shared" si="5"/>
        <v>0</v>
      </c>
    </row>
    <row r="33" spans="1:20" s="6" customFormat="1" ht="16.5" customHeight="1">
      <c r="A33" s="53" t="s">
        <v>121</v>
      </c>
      <c r="B33" s="93" t="s">
        <v>149</v>
      </c>
      <c r="C33" s="57">
        <v>21.24</v>
      </c>
      <c r="D33" s="57">
        <v>10.99</v>
      </c>
      <c r="E33" s="58">
        <v>2</v>
      </c>
      <c r="F33" s="89"/>
      <c r="G33" s="107">
        <f>F33*E33</f>
        <v>0</v>
      </c>
      <c r="H33" s="108"/>
      <c r="I33" s="108"/>
      <c r="J33" s="108"/>
      <c r="K33" s="108"/>
      <c r="L33" s="109"/>
      <c r="M33" s="59">
        <f t="shared" si="6"/>
        <v>0</v>
      </c>
      <c r="O33" s="5">
        <f t="shared" si="3"/>
        <v>0</v>
      </c>
      <c r="P33" s="8">
        <v>0.73460000000000003</v>
      </c>
      <c r="Q33" s="8">
        <v>6.01</v>
      </c>
      <c r="S33" s="7">
        <f t="shared" ref="S33:S70" si="7">P33*O33</f>
        <v>0</v>
      </c>
      <c r="T33" s="7">
        <f t="shared" ref="T33:T70" si="8">Q33*O33</f>
        <v>0</v>
      </c>
    </row>
    <row r="34" spans="1:20" s="6" customFormat="1" ht="16.5" customHeight="1">
      <c r="A34" s="53" t="s">
        <v>171</v>
      </c>
      <c r="B34" s="99" t="s">
        <v>78</v>
      </c>
      <c r="C34" s="57">
        <v>31.24</v>
      </c>
      <c r="D34" s="57">
        <v>13.99</v>
      </c>
      <c r="E34" s="58">
        <v>2</v>
      </c>
      <c r="F34" s="89"/>
      <c r="G34" s="107">
        <f t="shared" ref="G34:G35" si="9">F34*E34</f>
        <v>0</v>
      </c>
      <c r="H34" s="108"/>
      <c r="I34" s="108"/>
      <c r="J34" s="108"/>
      <c r="K34" s="108"/>
      <c r="L34" s="109"/>
      <c r="M34" s="59">
        <f t="shared" si="6"/>
        <v>0</v>
      </c>
      <c r="O34" s="5">
        <f t="shared" si="3"/>
        <v>0</v>
      </c>
      <c r="P34" s="8">
        <v>0.90410000000000001</v>
      </c>
      <c r="Q34" s="8">
        <v>3.77</v>
      </c>
      <c r="S34" s="7">
        <f t="shared" si="7"/>
        <v>0</v>
      </c>
      <c r="T34" s="7">
        <f t="shared" si="8"/>
        <v>0</v>
      </c>
    </row>
    <row r="35" spans="1:20" s="6" customFormat="1" ht="16.5" customHeight="1">
      <c r="A35" s="53" t="s">
        <v>90</v>
      </c>
      <c r="B35" s="93" t="s">
        <v>91</v>
      </c>
      <c r="C35" s="57">
        <v>21.59</v>
      </c>
      <c r="D35" s="57">
        <v>10.99</v>
      </c>
      <c r="E35" s="58">
        <v>2</v>
      </c>
      <c r="F35" s="89"/>
      <c r="G35" s="107">
        <f t="shared" si="9"/>
        <v>0</v>
      </c>
      <c r="H35" s="108"/>
      <c r="I35" s="108"/>
      <c r="J35" s="108"/>
      <c r="K35" s="108"/>
      <c r="L35" s="109"/>
      <c r="M35" s="62">
        <f t="shared" si="6"/>
        <v>0</v>
      </c>
      <c r="O35" s="5">
        <f t="shared" ref="O35" si="10">F35</f>
        <v>0</v>
      </c>
      <c r="P35" s="8">
        <v>1.0383</v>
      </c>
      <c r="Q35" s="8">
        <v>2.87</v>
      </c>
      <c r="S35" s="7">
        <f t="shared" ref="S35" si="11">P35*O35</f>
        <v>0</v>
      </c>
      <c r="T35" s="7">
        <f t="shared" ref="T35" si="12">Q35*O35</f>
        <v>0</v>
      </c>
    </row>
    <row r="36" spans="1:20" s="6" customFormat="1" ht="16.5" customHeight="1">
      <c r="A36" s="96" t="s">
        <v>89</v>
      </c>
      <c r="B36" s="103" t="s">
        <v>170</v>
      </c>
      <c r="C36" s="57">
        <v>18.739999999999998</v>
      </c>
      <c r="D36" s="57">
        <v>9.99</v>
      </c>
      <c r="E36" s="58">
        <v>3</v>
      </c>
      <c r="F36" s="89"/>
      <c r="G36" s="107">
        <f t="shared" ref="G36" si="13">F36*E36</f>
        <v>0</v>
      </c>
      <c r="H36" s="108"/>
      <c r="I36" s="108"/>
      <c r="J36" s="108"/>
      <c r="K36" s="108"/>
      <c r="L36" s="109"/>
      <c r="M36" s="62">
        <f t="shared" ref="M36" si="14">G36*D36</f>
        <v>0</v>
      </c>
      <c r="O36" s="5">
        <f t="shared" si="3"/>
        <v>0</v>
      </c>
      <c r="P36" s="8">
        <v>0.89700000000000002</v>
      </c>
      <c r="Q36" s="8">
        <v>7.22</v>
      </c>
      <c r="S36" s="7">
        <f t="shared" si="7"/>
        <v>0</v>
      </c>
      <c r="T36" s="7">
        <f t="shared" si="8"/>
        <v>0</v>
      </c>
    </row>
    <row r="37" spans="1:20" s="6" customFormat="1" ht="16.5" customHeight="1">
      <c r="A37" s="53" t="s">
        <v>79</v>
      </c>
      <c r="B37" s="93" t="s">
        <v>169</v>
      </c>
      <c r="C37" s="57">
        <v>21.99</v>
      </c>
      <c r="D37" s="57">
        <v>10.99</v>
      </c>
      <c r="E37" s="58">
        <v>4</v>
      </c>
      <c r="F37" s="89"/>
      <c r="G37" s="107">
        <f t="shared" si="2"/>
        <v>0</v>
      </c>
      <c r="H37" s="108"/>
      <c r="I37" s="108"/>
      <c r="J37" s="108"/>
      <c r="K37" s="108"/>
      <c r="L37" s="109"/>
      <c r="M37" s="59">
        <f>G37*D37</f>
        <v>0</v>
      </c>
      <c r="O37" s="5">
        <f t="shared" si="3"/>
        <v>0</v>
      </c>
      <c r="P37" s="8">
        <v>2.1507000000000001</v>
      </c>
      <c r="Q37" s="8">
        <v>8.5299999999999994</v>
      </c>
      <c r="S37" s="7">
        <f t="shared" si="7"/>
        <v>0</v>
      </c>
      <c r="T37" s="7">
        <f t="shared" si="8"/>
        <v>0</v>
      </c>
    </row>
    <row r="38" spans="1:20" s="6" customFormat="1" ht="16.5" customHeight="1">
      <c r="A38" s="53" t="s">
        <v>80</v>
      </c>
      <c r="B38" s="99" t="s">
        <v>169</v>
      </c>
      <c r="C38" s="57">
        <v>21.99</v>
      </c>
      <c r="D38" s="57">
        <v>10.99</v>
      </c>
      <c r="E38" s="61">
        <v>4</v>
      </c>
      <c r="F38" s="89"/>
      <c r="G38" s="107">
        <f t="shared" ref="G38:G41" si="15">F38*E38</f>
        <v>0</v>
      </c>
      <c r="H38" s="108"/>
      <c r="I38" s="108"/>
      <c r="J38" s="108"/>
      <c r="K38" s="108"/>
      <c r="L38" s="109"/>
      <c r="M38" s="62">
        <f t="shared" ref="M38:M46" si="16">G38*D38</f>
        <v>0</v>
      </c>
      <c r="O38" s="5">
        <f t="shared" si="3"/>
        <v>0</v>
      </c>
      <c r="P38" s="8">
        <v>2.1507000000000001</v>
      </c>
      <c r="Q38" s="8">
        <v>8.5299999999999994</v>
      </c>
      <c r="S38" s="7">
        <f t="shared" si="7"/>
        <v>0</v>
      </c>
      <c r="T38" s="7">
        <f t="shared" si="8"/>
        <v>0</v>
      </c>
    </row>
    <row r="39" spans="1:20" s="2" customFormat="1" ht="16.5" customHeight="1">
      <c r="A39" s="53" t="s">
        <v>122</v>
      </c>
      <c r="B39" s="99" t="s">
        <v>168</v>
      </c>
      <c r="C39" s="57">
        <v>21.59</v>
      </c>
      <c r="D39" s="57">
        <v>10.99</v>
      </c>
      <c r="E39" s="58">
        <v>2</v>
      </c>
      <c r="F39" s="89"/>
      <c r="G39" s="107">
        <f t="shared" si="15"/>
        <v>0</v>
      </c>
      <c r="H39" s="108"/>
      <c r="I39" s="108"/>
      <c r="J39" s="108"/>
      <c r="K39" s="108"/>
      <c r="L39" s="109"/>
      <c r="M39" s="62">
        <f t="shared" si="16"/>
        <v>0</v>
      </c>
      <c r="O39" s="5">
        <f t="shared" si="3"/>
        <v>0</v>
      </c>
      <c r="P39" s="8">
        <v>1.0065</v>
      </c>
      <c r="Q39" s="8">
        <v>7.45</v>
      </c>
      <c r="S39" s="7">
        <f t="shared" si="7"/>
        <v>0</v>
      </c>
      <c r="T39" s="7">
        <f t="shared" si="8"/>
        <v>0</v>
      </c>
    </row>
    <row r="40" spans="1:20" s="2" customFormat="1" ht="16.5" customHeight="1">
      <c r="A40" s="53" t="s">
        <v>123</v>
      </c>
      <c r="B40" s="99" t="s">
        <v>167</v>
      </c>
      <c r="C40" s="57">
        <v>21.59</v>
      </c>
      <c r="D40" s="57">
        <v>10.99</v>
      </c>
      <c r="E40" s="58">
        <v>2</v>
      </c>
      <c r="F40" s="89"/>
      <c r="G40" s="107">
        <f t="shared" si="15"/>
        <v>0</v>
      </c>
      <c r="H40" s="108"/>
      <c r="I40" s="108"/>
      <c r="J40" s="108"/>
      <c r="K40" s="108"/>
      <c r="L40" s="109"/>
      <c r="M40" s="62">
        <f t="shared" si="16"/>
        <v>0</v>
      </c>
      <c r="O40" s="5">
        <f t="shared" si="3"/>
        <v>0</v>
      </c>
      <c r="P40" s="8">
        <v>1.0065</v>
      </c>
      <c r="Q40" s="8">
        <v>6.7</v>
      </c>
      <c r="S40" s="7">
        <f t="shared" si="7"/>
        <v>0</v>
      </c>
      <c r="T40" s="7">
        <f t="shared" si="8"/>
        <v>0</v>
      </c>
    </row>
    <row r="41" spans="1:20" s="2" customFormat="1" ht="16.5" customHeight="1">
      <c r="A41" s="53" t="s">
        <v>124</v>
      </c>
      <c r="B41" s="101" t="s">
        <v>166</v>
      </c>
      <c r="C41" s="57">
        <v>12.09</v>
      </c>
      <c r="D41" s="57">
        <v>5.99</v>
      </c>
      <c r="E41" s="58">
        <v>3</v>
      </c>
      <c r="F41" s="89"/>
      <c r="G41" s="107">
        <f t="shared" si="15"/>
        <v>0</v>
      </c>
      <c r="H41" s="108"/>
      <c r="I41" s="108"/>
      <c r="J41" s="108"/>
      <c r="K41" s="108"/>
      <c r="L41" s="109"/>
      <c r="M41" s="62">
        <f t="shared" si="16"/>
        <v>0</v>
      </c>
      <c r="O41" s="5">
        <f t="shared" si="3"/>
        <v>0</v>
      </c>
      <c r="P41" s="8">
        <v>1.0452999999999999</v>
      </c>
      <c r="Q41" s="8">
        <v>5.76</v>
      </c>
      <c r="S41" s="7">
        <f t="shared" si="7"/>
        <v>0</v>
      </c>
      <c r="T41" s="7">
        <f t="shared" si="8"/>
        <v>0</v>
      </c>
    </row>
    <row r="42" spans="1:20" s="6" customFormat="1" ht="16.5" customHeight="1">
      <c r="A42" s="53">
        <v>1806</v>
      </c>
      <c r="B42" s="93" t="s">
        <v>150</v>
      </c>
      <c r="C42" s="57">
        <v>7.45</v>
      </c>
      <c r="D42" s="57">
        <v>3.49</v>
      </c>
      <c r="E42" s="58">
        <v>12</v>
      </c>
      <c r="F42" s="89"/>
      <c r="G42" s="107">
        <f t="shared" si="2"/>
        <v>0</v>
      </c>
      <c r="H42" s="108"/>
      <c r="I42" s="108"/>
      <c r="J42" s="108"/>
      <c r="K42" s="108"/>
      <c r="L42" s="109"/>
      <c r="M42" s="59">
        <f t="shared" si="16"/>
        <v>0</v>
      </c>
      <c r="O42" s="5">
        <f t="shared" si="3"/>
        <v>0</v>
      </c>
      <c r="P42" s="8">
        <v>0.5474</v>
      </c>
      <c r="Q42" s="8">
        <v>6.77</v>
      </c>
      <c r="S42" s="7">
        <f t="shared" si="7"/>
        <v>0</v>
      </c>
      <c r="T42" s="7">
        <f t="shared" si="8"/>
        <v>0</v>
      </c>
    </row>
    <row r="43" spans="1:20" s="2" customFormat="1" ht="16.5" customHeight="1">
      <c r="A43" s="53" t="s">
        <v>92</v>
      </c>
      <c r="B43" s="54" t="s">
        <v>151</v>
      </c>
      <c r="C43" s="57">
        <v>32.39</v>
      </c>
      <c r="D43" s="57">
        <v>14.99</v>
      </c>
      <c r="E43" s="58">
        <v>2</v>
      </c>
      <c r="F43" s="89"/>
      <c r="G43" s="107">
        <f t="shared" ref="G43" si="17">F43*E43</f>
        <v>0</v>
      </c>
      <c r="H43" s="108"/>
      <c r="I43" s="108"/>
      <c r="J43" s="108"/>
      <c r="K43" s="108"/>
      <c r="L43" s="109"/>
      <c r="M43" s="59">
        <f t="shared" ref="M43" si="18">G43*D43</f>
        <v>0</v>
      </c>
      <c r="N43" s="90"/>
      <c r="O43" s="5">
        <f t="shared" ref="O43" si="19">F43</f>
        <v>0</v>
      </c>
      <c r="P43" s="8">
        <v>0.90759999999999996</v>
      </c>
      <c r="Q43" s="8">
        <v>7.7</v>
      </c>
      <c r="R43" s="91"/>
      <c r="S43" s="7">
        <f t="shared" ref="S43" si="20">P43*O43</f>
        <v>0</v>
      </c>
      <c r="T43" s="7">
        <f t="shared" ref="T43" si="21">Q43*O43</f>
        <v>0</v>
      </c>
    </row>
    <row r="44" spans="1:20" s="2" customFormat="1" ht="16.5" customHeight="1">
      <c r="A44" s="53" t="s">
        <v>93</v>
      </c>
      <c r="B44" s="93" t="s">
        <v>165</v>
      </c>
      <c r="C44" s="57">
        <v>18.690000000000001</v>
      </c>
      <c r="D44" s="57">
        <v>8.99</v>
      </c>
      <c r="E44" s="58">
        <v>3</v>
      </c>
      <c r="F44" s="89"/>
      <c r="G44" s="107">
        <f t="shared" si="2"/>
        <v>0</v>
      </c>
      <c r="H44" s="108"/>
      <c r="I44" s="108"/>
      <c r="J44" s="108"/>
      <c r="K44" s="108"/>
      <c r="L44" s="109"/>
      <c r="M44" s="59">
        <f t="shared" si="16"/>
        <v>0</v>
      </c>
      <c r="O44" s="5">
        <f t="shared" si="3"/>
        <v>0</v>
      </c>
      <c r="P44" s="8">
        <v>0.78049999999999997</v>
      </c>
      <c r="Q44" s="8">
        <v>5.05</v>
      </c>
      <c r="S44" s="7">
        <f t="shared" si="7"/>
        <v>0</v>
      </c>
      <c r="T44" s="7">
        <f t="shared" si="8"/>
        <v>0</v>
      </c>
    </row>
    <row r="45" spans="1:20" s="2" customFormat="1" ht="16.5" customHeight="1">
      <c r="A45" s="53" t="s">
        <v>94</v>
      </c>
      <c r="B45" s="93" t="s">
        <v>164</v>
      </c>
      <c r="C45" s="57">
        <v>21.59</v>
      </c>
      <c r="D45" s="57">
        <v>10.99</v>
      </c>
      <c r="E45" s="58">
        <v>2</v>
      </c>
      <c r="F45" s="89"/>
      <c r="G45" s="107">
        <f t="shared" si="2"/>
        <v>0</v>
      </c>
      <c r="H45" s="108"/>
      <c r="I45" s="108"/>
      <c r="J45" s="108"/>
      <c r="K45" s="108"/>
      <c r="L45" s="109"/>
      <c r="M45" s="59">
        <f t="shared" si="16"/>
        <v>0</v>
      </c>
      <c r="O45" s="5">
        <f t="shared" si="3"/>
        <v>0</v>
      </c>
      <c r="P45" s="8">
        <v>0.81930000000000003</v>
      </c>
      <c r="Q45" s="8">
        <v>5.36</v>
      </c>
      <c r="S45" s="7">
        <f t="shared" si="7"/>
        <v>0</v>
      </c>
      <c r="T45" s="7">
        <f>Q45*O45</f>
        <v>0</v>
      </c>
    </row>
    <row r="46" spans="1:20" s="2" customFormat="1" ht="16.5" customHeight="1">
      <c r="A46" s="53" t="s">
        <v>95</v>
      </c>
      <c r="B46" s="93" t="s">
        <v>152</v>
      </c>
      <c r="C46" s="57">
        <v>26.99</v>
      </c>
      <c r="D46" s="57">
        <v>12.99</v>
      </c>
      <c r="E46" s="58">
        <v>1</v>
      </c>
      <c r="F46" s="89"/>
      <c r="G46" s="107">
        <f t="shared" si="2"/>
        <v>0</v>
      </c>
      <c r="H46" s="108"/>
      <c r="I46" s="108"/>
      <c r="J46" s="108"/>
      <c r="K46" s="108"/>
      <c r="L46" s="109"/>
      <c r="M46" s="59">
        <f t="shared" si="16"/>
        <v>0</v>
      </c>
      <c r="O46" s="5">
        <f t="shared" si="3"/>
        <v>0</v>
      </c>
      <c r="P46" s="8">
        <v>0.82989999999999997</v>
      </c>
      <c r="Q46" s="8">
        <v>3.42</v>
      </c>
      <c r="S46" s="7">
        <f t="shared" si="7"/>
        <v>0</v>
      </c>
      <c r="T46" s="7">
        <f t="shared" si="8"/>
        <v>0</v>
      </c>
    </row>
    <row r="47" spans="1:20" s="2" customFormat="1" ht="16.5" customHeight="1">
      <c r="A47" s="53" t="s">
        <v>96</v>
      </c>
      <c r="B47" s="93" t="s">
        <v>163</v>
      </c>
      <c r="C47" s="57">
        <v>14.29</v>
      </c>
      <c r="D47" s="57">
        <v>6.99</v>
      </c>
      <c r="E47" s="58">
        <v>4</v>
      </c>
      <c r="F47" s="89"/>
      <c r="G47" s="107">
        <f t="shared" si="2"/>
        <v>0</v>
      </c>
      <c r="H47" s="108"/>
      <c r="I47" s="108"/>
      <c r="J47" s="108"/>
      <c r="K47" s="108"/>
      <c r="L47" s="109"/>
      <c r="M47" s="59">
        <f t="shared" ref="M47:M50" si="22">G47*D47</f>
        <v>0</v>
      </c>
      <c r="O47" s="5">
        <f t="shared" si="3"/>
        <v>0</v>
      </c>
      <c r="P47" s="8">
        <v>0.76990000000000003</v>
      </c>
      <c r="Q47" s="8">
        <v>7.72</v>
      </c>
      <c r="S47" s="7">
        <f t="shared" si="7"/>
        <v>0</v>
      </c>
      <c r="T47" s="7">
        <f t="shared" si="8"/>
        <v>0</v>
      </c>
    </row>
    <row r="48" spans="1:20" s="2" customFormat="1" ht="16.5" customHeight="1">
      <c r="A48" s="53" t="s">
        <v>97</v>
      </c>
      <c r="B48" s="99" t="s">
        <v>162</v>
      </c>
      <c r="C48" s="57">
        <v>4.9400000000000004</v>
      </c>
      <c r="D48" s="57">
        <v>2.4900000000000002</v>
      </c>
      <c r="E48" s="58">
        <v>8</v>
      </c>
      <c r="F48" s="89"/>
      <c r="G48" s="107">
        <f t="shared" si="2"/>
        <v>0</v>
      </c>
      <c r="H48" s="108"/>
      <c r="I48" s="108"/>
      <c r="J48" s="108"/>
      <c r="K48" s="108"/>
      <c r="L48" s="109"/>
      <c r="M48" s="59">
        <f t="shared" si="22"/>
        <v>0</v>
      </c>
      <c r="O48" s="5">
        <f t="shared" si="3"/>
        <v>0</v>
      </c>
      <c r="P48" s="8">
        <v>0.37430000000000002</v>
      </c>
      <c r="Q48" s="8">
        <v>3.32</v>
      </c>
      <c r="S48" s="7">
        <f>P48*O48</f>
        <v>0</v>
      </c>
      <c r="T48" s="7">
        <f t="shared" si="8"/>
        <v>0</v>
      </c>
    </row>
    <row r="49" spans="1:20" s="2" customFormat="1" ht="16.5" customHeight="1">
      <c r="A49" s="53" t="s">
        <v>125</v>
      </c>
      <c r="B49" s="104" t="s">
        <v>160</v>
      </c>
      <c r="C49" s="57">
        <v>21.59</v>
      </c>
      <c r="D49" s="57">
        <v>10.99</v>
      </c>
      <c r="E49" s="58">
        <v>2</v>
      </c>
      <c r="F49" s="89"/>
      <c r="G49" s="107">
        <f t="shared" ref="G49:G50" si="23">F49*E49</f>
        <v>0</v>
      </c>
      <c r="H49" s="108"/>
      <c r="I49" s="108"/>
      <c r="J49" s="108"/>
      <c r="K49" s="108"/>
      <c r="L49" s="109"/>
      <c r="M49" s="59">
        <f t="shared" si="22"/>
        <v>0</v>
      </c>
      <c r="O49" s="5">
        <f t="shared" si="3"/>
        <v>0</v>
      </c>
      <c r="P49" s="8">
        <v>0.81930000000000003</v>
      </c>
      <c r="Q49" s="8">
        <v>5.32</v>
      </c>
      <c r="S49" s="7">
        <f t="shared" si="7"/>
        <v>0</v>
      </c>
      <c r="T49" s="7">
        <f t="shared" si="8"/>
        <v>0</v>
      </c>
    </row>
    <row r="50" spans="1:20" s="2" customFormat="1" ht="16.5" customHeight="1">
      <c r="A50" s="53" t="s">
        <v>126</v>
      </c>
      <c r="B50" s="54" t="s">
        <v>159</v>
      </c>
      <c r="C50" s="57">
        <v>32.39</v>
      </c>
      <c r="D50" s="57">
        <v>14.99</v>
      </c>
      <c r="E50" s="58">
        <v>2</v>
      </c>
      <c r="F50" s="89"/>
      <c r="G50" s="107">
        <f t="shared" si="23"/>
        <v>0</v>
      </c>
      <c r="H50" s="108"/>
      <c r="I50" s="108"/>
      <c r="J50" s="108"/>
      <c r="K50" s="108"/>
      <c r="L50" s="109"/>
      <c r="M50" s="59">
        <f t="shared" si="22"/>
        <v>0</v>
      </c>
      <c r="O50" s="5">
        <f t="shared" si="3"/>
        <v>0</v>
      </c>
      <c r="P50" s="8">
        <v>0.96409999999999996</v>
      </c>
      <c r="Q50" s="8">
        <v>5.29</v>
      </c>
      <c r="S50" s="7">
        <f t="shared" si="7"/>
        <v>0</v>
      </c>
      <c r="T50" s="7">
        <f t="shared" si="8"/>
        <v>0</v>
      </c>
    </row>
    <row r="51" spans="1:20" s="2" customFormat="1" ht="16.5" customHeight="1">
      <c r="A51" s="53" t="s">
        <v>127</v>
      </c>
      <c r="B51" s="93" t="s">
        <v>158</v>
      </c>
      <c r="C51" s="57">
        <v>32.99</v>
      </c>
      <c r="D51" s="57">
        <v>14.99</v>
      </c>
      <c r="E51" s="58">
        <v>2</v>
      </c>
      <c r="F51" s="89"/>
      <c r="G51" s="107">
        <f t="shared" ref="G51" si="24">F51*E51</f>
        <v>0</v>
      </c>
      <c r="H51" s="108"/>
      <c r="I51" s="108"/>
      <c r="J51" s="108"/>
      <c r="K51" s="108"/>
      <c r="L51" s="109"/>
      <c r="M51" s="59">
        <f>G51*D51</f>
        <v>0</v>
      </c>
      <c r="O51" s="5">
        <f t="shared" si="3"/>
        <v>0</v>
      </c>
      <c r="P51" s="8">
        <v>0.96409999999999996</v>
      </c>
      <c r="Q51" s="8">
        <v>6.64</v>
      </c>
      <c r="S51" s="7">
        <f t="shared" si="7"/>
        <v>0</v>
      </c>
      <c r="T51" s="7">
        <f t="shared" si="8"/>
        <v>0</v>
      </c>
    </row>
    <row r="52" spans="1:20" s="2" customFormat="1" ht="16.5" customHeight="1">
      <c r="A52" s="53" t="s">
        <v>128</v>
      </c>
      <c r="B52" s="93" t="s">
        <v>157</v>
      </c>
      <c r="C52" s="57">
        <v>14.99</v>
      </c>
      <c r="D52" s="57">
        <v>6.99</v>
      </c>
      <c r="E52" s="58">
        <v>8</v>
      </c>
      <c r="F52" s="89"/>
      <c r="G52" s="107">
        <f t="shared" ref="G52" si="25">F52*E52</f>
        <v>0</v>
      </c>
      <c r="H52" s="108"/>
      <c r="I52" s="108"/>
      <c r="J52" s="108"/>
      <c r="K52" s="108"/>
      <c r="L52" s="109"/>
      <c r="M52" s="59">
        <f t="shared" ref="M52" si="26">G52*D52</f>
        <v>0</v>
      </c>
      <c r="O52" s="5">
        <f t="shared" si="3"/>
        <v>0</v>
      </c>
      <c r="P52" s="8">
        <v>0.5615</v>
      </c>
      <c r="Q52" s="8">
        <v>7.72</v>
      </c>
      <c r="S52" s="7">
        <f t="shared" si="7"/>
        <v>0</v>
      </c>
      <c r="T52" s="7">
        <f t="shared" si="8"/>
        <v>0</v>
      </c>
    </row>
    <row r="53" spans="1:20" s="2" customFormat="1" ht="16.5" customHeight="1">
      <c r="A53" s="53" t="s">
        <v>129</v>
      </c>
      <c r="B53" s="93" t="s">
        <v>156</v>
      </c>
      <c r="C53" s="57">
        <v>12.49</v>
      </c>
      <c r="D53" s="57">
        <v>5.99</v>
      </c>
      <c r="E53" s="58">
        <v>3</v>
      </c>
      <c r="F53" s="89"/>
      <c r="G53" s="107">
        <f t="shared" ref="G53" si="27">F53*E53</f>
        <v>0</v>
      </c>
      <c r="H53" s="108"/>
      <c r="I53" s="108"/>
      <c r="J53" s="108"/>
      <c r="K53" s="108"/>
      <c r="L53" s="109"/>
      <c r="M53" s="59">
        <f t="shared" ref="M53" si="28">G53*D53</f>
        <v>0</v>
      </c>
      <c r="O53" s="5">
        <f t="shared" si="3"/>
        <v>0</v>
      </c>
      <c r="P53" s="8">
        <v>0.16239999999999999</v>
      </c>
      <c r="Q53" s="8">
        <v>4.41</v>
      </c>
      <c r="S53" s="7">
        <f t="shared" si="7"/>
        <v>0</v>
      </c>
      <c r="T53" s="7">
        <f t="shared" si="8"/>
        <v>0</v>
      </c>
    </row>
    <row r="54" spans="1:20" s="2" customFormat="1" ht="16.5" customHeight="1">
      <c r="A54" s="53" t="s">
        <v>130</v>
      </c>
      <c r="B54" s="102" t="s">
        <v>155</v>
      </c>
      <c r="C54" s="57">
        <v>18.690000000000001</v>
      </c>
      <c r="D54" s="57">
        <v>8.99</v>
      </c>
      <c r="E54" s="58">
        <v>2</v>
      </c>
      <c r="F54" s="89"/>
      <c r="G54" s="107">
        <f t="shared" ref="G54" si="29">F54*E54</f>
        <v>0</v>
      </c>
      <c r="H54" s="108"/>
      <c r="I54" s="108"/>
      <c r="J54" s="108"/>
      <c r="K54" s="108"/>
      <c r="L54" s="109"/>
      <c r="M54" s="59">
        <f t="shared" ref="M54" si="30">G54*D54</f>
        <v>0</v>
      </c>
      <c r="O54" s="5">
        <f t="shared" si="3"/>
        <v>0</v>
      </c>
      <c r="P54" s="8">
        <v>0.40610000000000002</v>
      </c>
      <c r="Q54" s="8">
        <v>3.09</v>
      </c>
      <c r="S54" s="7">
        <f t="shared" si="7"/>
        <v>0</v>
      </c>
      <c r="T54" s="7">
        <f t="shared" si="8"/>
        <v>0</v>
      </c>
    </row>
    <row r="55" spans="1:20" s="2" customFormat="1" ht="16.5" customHeight="1">
      <c r="A55" s="53" t="s">
        <v>131</v>
      </c>
      <c r="B55" s="93" t="s">
        <v>132</v>
      </c>
      <c r="C55" s="57">
        <v>20.89</v>
      </c>
      <c r="D55" s="57">
        <v>9.99</v>
      </c>
      <c r="E55" s="58">
        <v>4</v>
      </c>
      <c r="F55" s="89"/>
      <c r="G55" s="107">
        <f t="shared" ref="G55" si="31">F55*E55</f>
        <v>0</v>
      </c>
      <c r="H55" s="108"/>
      <c r="I55" s="108"/>
      <c r="J55" s="108"/>
      <c r="K55" s="108"/>
      <c r="L55" s="109"/>
      <c r="M55" s="59">
        <f t="shared" ref="M55" si="32">G55*D55</f>
        <v>0</v>
      </c>
      <c r="O55" s="5">
        <f t="shared" si="3"/>
        <v>0</v>
      </c>
      <c r="P55" s="8">
        <v>0.5403</v>
      </c>
      <c r="Q55" s="8">
        <v>5.84</v>
      </c>
      <c r="S55" s="7">
        <f t="shared" si="7"/>
        <v>0</v>
      </c>
      <c r="T55" s="7">
        <f t="shared" si="8"/>
        <v>0</v>
      </c>
    </row>
    <row r="56" spans="1:20" s="2" customFormat="1" ht="16.5" customHeight="1">
      <c r="A56" s="53" t="s">
        <v>82</v>
      </c>
      <c r="B56" s="93" t="s">
        <v>84</v>
      </c>
      <c r="C56" s="57">
        <v>6.59</v>
      </c>
      <c r="D56" s="57">
        <v>2.99</v>
      </c>
      <c r="E56" s="58">
        <v>6</v>
      </c>
      <c r="F56" s="89"/>
      <c r="G56" s="107">
        <f t="shared" ref="G56" si="33">F56*E56</f>
        <v>0</v>
      </c>
      <c r="H56" s="108"/>
      <c r="I56" s="108"/>
      <c r="J56" s="108"/>
      <c r="K56" s="108"/>
      <c r="L56" s="109"/>
      <c r="M56" s="59">
        <f>G56*D56</f>
        <v>0</v>
      </c>
      <c r="O56" s="5">
        <f t="shared" si="3"/>
        <v>0</v>
      </c>
      <c r="P56" s="8">
        <v>0.19070000000000001</v>
      </c>
      <c r="Q56" s="8">
        <v>1.26</v>
      </c>
      <c r="S56" s="7">
        <f t="shared" si="7"/>
        <v>0</v>
      </c>
      <c r="T56" s="7">
        <f t="shared" si="8"/>
        <v>0</v>
      </c>
    </row>
    <row r="57" spans="1:20" s="2" customFormat="1" ht="16.5" customHeight="1">
      <c r="A57" s="53" t="s">
        <v>98</v>
      </c>
      <c r="B57" s="93" t="s">
        <v>99</v>
      </c>
      <c r="C57" s="57">
        <v>12.09</v>
      </c>
      <c r="D57" s="57">
        <v>5.99</v>
      </c>
      <c r="E57" s="58">
        <v>4</v>
      </c>
      <c r="F57" s="89"/>
      <c r="G57" s="107">
        <f t="shared" ref="G57" si="34">F57*E57</f>
        <v>0</v>
      </c>
      <c r="H57" s="108"/>
      <c r="I57" s="108"/>
      <c r="J57" s="108"/>
      <c r="K57" s="108"/>
      <c r="L57" s="109"/>
      <c r="M57" s="59">
        <f t="shared" ref="M57" si="35">G57*D57</f>
        <v>0</v>
      </c>
      <c r="O57" s="5">
        <f t="shared" si="3"/>
        <v>0</v>
      </c>
      <c r="P57" s="8">
        <v>0.4803</v>
      </c>
      <c r="Q57" s="8">
        <v>3</v>
      </c>
      <c r="S57" s="7">
        <f t="shared" si="7"/>
        <v>0</v>
      </c>
      <c r="T57" s="7">
        <f t="shared" si="8"/>
        <v>0</v>
      </c>
    </row>
    <row r="58" spans="1:20" s="2" customFormat="1" ht="16.5" customHeight="1">
      <c r="A58" s="53" t="s">
        <v>100</v>
      </c>
      <c r="B58" s="93" t="s">
        <v>84</v>
      </c>
      <c r="C58" s="57">
        <v>12.09</v>
      </c>
      <c r="D58" s="57">
        <v>5.99</v>
      </c>
      <c r="E58" s="58">
        <v>4</v>
      </c>
      <c r="F58" s="89"/>
      <c r="G58" s="107">
        <f t="shared" ref="G58" si="36">F58*E58</f>
        <v>0</v>
      </c>
      <c r="H58" s="108"/>
      <c r="I58" s="108"/>
      <c r="J58" s="108"/>
      <c r="K58" s="108"/>
      <c r="L58" s="109"/>
      <c r="M58" s="59">
        <f t="shared" ref="M58" si="37">G58*D58</f>
        <v>0</v>
      </c>
      <c r="O58" s="5">
        <f t="shared" si="3"/>
        <v>0</v>
      </c>
      <c r="P58" s="8">
        <v>0.31430000000000002</v>
      </c>
      <c r="Q58" s="8">
        <v>2.81</v>
      </c>
      <c r="S58" s="7">
        <f t="shared" si="7"/>
        <v>0</v>
      </c>
      <c r="T58" s="7">
        <f t="shared" si="8"/>
        <v>0</v>
      </c>
    </row>
    <row r="59" spans="1:20" s="2" customFormat="1" ht="16.5" customHeight="1">
      <c r="A59" s="53" t="s">
        <v>81</v>
      </c>
      <c r="B59" s="99" t="s">
        <v>101</v>
      </c>
      <c r="C59" s="57">
        <v>5.99</v>
      </c>
      <c r="D59" s="57">
        <v>2.99</v>
      </c>
      <c r="E59" s="58">
        <v>8</v>
      </c>
      <c r="F59" s="89"/>
      <c r="G59" s="107">
        <f t="shared" ref="G59" si="38">F59*E59</f>
        <v>0</v>
      </c>
      <c r="H59" s="108"/>
      <c r="I59" s="108"/>
      <c r="J59" s="108"/>
      <c r="K59" s="108"/>
      <c r="L59" s="109"/>
      <c r="M59" s="59">
        <f t="shared" ref="M59" si="39">G59*D59</f>
        <v>0</v>
      </c>
      <c r="O59" s="5">
        <f t="shared" si="3"/>
        <v>0</v>
      </c>
      <c r="P59" s="8">
        <v>0.39200000000000002</v>
      </c>
      <c r="Q59" s="8">
        <v>1.87</v>
      </c>
      <c r="S59" s="7">
        <f t="shared" si="7"/>
        <v>0</v>
      </c>
      <c r="T59" s="7">
        <f t="shared" si="8"/>
        <v>0</v>
      </c>
    </row>
    <row r="60" spans="1:20" s="2" customFormat="1" ht="16.5" customHeight="1">
      <c r="A60" s="53" t="s">
        <v>102</v>
      </c>
      <c r="B60" s="93" t="s">
        <v>103</v>
      </c>
      <c r="C60" s="57">
        <v>26.99</v>
      </c>
      <c r="D60" s="57">
        <v>12.99</v>
      </c>
      <c r="E60" s="58">
        <v>6</v>
      </c>
      <c r="F60" s="89"/>
      <c r="G60" s="107">
        <f t="shared" ref="G60" si="40">F60*E60</f>
        <v>0</v>
      </c>
      <c r="H60" s="108"/>
      <c r="I60" s="108"/>
      <c r="J60" s="108"/>
      <c r="K60" s="108"/>
      <c r="L60" s="109"/>
      <c r="M60" s="59">
        <f t="shared" ref="M60" si="41">G60*D60</f>
        <v>0</v>
      </c>
      <c r="O60" s="5">
        <f t="shared" si="3"/>
        <v>0</v>
      </c>
      <c r="P60" s="8">
        <v>0.69220000000000004</v>
      </c>
      <c r="Q60" s="8">
        <v>3.45</v>
      </c>
      <c r="S60" s="7">
        <f t="shared" si="7"/>
        <v>0</v>
      </c>
      <c r="T60" s="7">
        <f t="shared" si="8"/>
        <v>0</v>
      </c>
    </row>
    <row r="61" spans="1:20" s="2" customFormat="1" ht="16.5" customHeight="1">
      <c r="A61" s="53" t="s">
        <v>104</v>
      </c>
      <c r="B61" s="93" t="s">
        <v>103</v>
      </c>
      <c r="C61" s="57">
        <v>26.99</v>
      </c>
      <c r="D61" s="57">
        <v>12.99</v>
      </c>
      <c r="E61" s="58">
        <v>4</v>
      </c>
      <c r="F61" s="89"/>
      <c r="G61" s="107">
        <f t="shared" ref="G61" si="42">F61*E61</f>
        <v>0</v>
      </c>
      <c r="H61" s="108"/>
      <c r="I61" s="108"/>
      <c r="J61" s="108"/>
      <c r="K61" s="108"/>
      <c r="L61" s="109"/>
      <c r="M61" s="59">
        <f t="shared" ref="M61" si="43">G61*D61</f>
        <v>0</v>
      </c>
      <c r="O61" s="5">
        <f t="shared" si="3"/>
        <v>0</v>
      </c>
      <c r="P61" s="8">
        <v>0.69220000000000004</v>
      </c>
      <c r="Q61" s="8">
        <v>3.45</v>
      </c>
      <c r="S61" s="7">
        <f t="shared" si="7"/>
        <v>0</v>
      </c>
      <c r="T61" s="7">
        <f t="shared" si="8"/>
        <v>0</v>
      </c>
    </row>
    <row r="62" spans="1:20" s="2" customFormat="1" ht="16.5" customHeight="1">
      <c r="A62" s="53" t="s">
        <v>105</v>
      </c>
      <c r="B62" s="99" t="s">
        <v>161</v>
      </c>
      <c r="C62" s="57">
        <v>21.59</v>
      </c>
      <c r="D62" s="57">
        <v>10.99</v>
      </c>
      <c r="E62" s="58">
        <v>6</v>
      </c>
      <c r="F62" s="89"/>
      <c r="G62" s="107">
        <f t="shared" ref="G62" si="44">F62*E62</f>
        <v>0</v>
      </c>
      <c r="H62" s="108"/>
      <c r="I62" s="108"/>
      <c r="J62" s="108"/>
      <c r="K62" s="108"/>
      <c r="L62" s="109"/>
      <c r="M62" s="59">
        <f t="shared" ref="M62" si="45">G62*D62</f>
        <v>0</v>
      </c>
      <c r="O62" s="5">
        <f t="shared" si="3"/>
        <v>0</v>
      </c>
      <c r="P62" s="8">
        <v>0.67800000000000005</v>
      </c>
      <c r="Q62" s="8">
        <v>1.99</v>
      </c>
      <c r="S62" s="7">
        <f t="shared" si="7"/>
        <v>0</v>
      </c>
      <c r="T62" s="7">
        <f t="shared" si="8"/>
        <v>0</v>
      </c>
    </row>
    <row r="63" spans="1:20" s="2" customFormat="1" ht="16.5" customHeight="1">
      <c r="A63" s="53" t="s">
        <v>106</v>
      </c>
      <c r="B63" s="93" t="s">
        <v>161</v>
      </c>
      <c r="C63" s="57">
        <v>21.59</v>
      </c>
      <c r="D63" s="57">
        <v>10.99</v>
      </c>
      <c r="E63" s="58">
        <v>3</v>
      </c>
      <c r="F63" s="89"/>
      <c r="G63" s="107">
        <f t="shared" ref="G63" si="46">F63*E63</f>
        <v>0</v>
      </c>
      <c r="H63" s="108"/>
      <c r="I63" s="108"/>
      <c r="J63" s="108"/>
      <c r="K63" s="108"/>
      <c r="L63" s="109"/>
      <c r="M63" s="59">
        <f t="shared" ref="M63" si="47">G63*D63</f>
        <v>0</v>
      </c>
      <c r="O63" s="5">
        <f t="shared" si="3"/>
        <v>0</v>
      </c>
      <c r="P63" s="8">
        <v>0.67800000000000005</v>
      </c>
      <c r="Q63" s="8">
        <v>1.99</v>
      </c>
      <c r="S63" s="7">
        <f t="shared" si="7"/>
        <v>0</v>
      </c>
      <c r="T63" s="7">
        <f t="shared" si="8"/>
        <v>0</v>
      </c>
    </row>
    <row r="64" spans="1:20" s="2" customFormat="1" ht="16.5" customHeight="1">
      <c r="A64" s="53" t="s">
        <v>107</v>
      </c>
      <c r="B64" s="99" t="s">
        <v>108</v>
      </c>
      <c r="C64" s="57">
        <v>26.99</v>
      </c>
      <c r="D64" s="57">
        <v>12.99</v>
      </c>
      <c r="E64" s="58">
        <v>4</v>
      </c>
      <c r="F64" s="89"/>
      <c r="G64" s="107">
        <f t="shared" ref="G64" si="48">F64*E64</f>
        <v>0</v>
      </c>
      <c r="H64" s="108"/>
      <c r="I64" s="108"/>
      <c r="J64" s="108"/>
      <c r="K64" s="108"/>
      <c r="L64" s="109"/>
      <c r="M64" s="59">
        <f t="shared" ref="M64" si="49">G64*D64</f>
        <v>0</v>
      </c>
      <c r="O64" s="5">
        <f t="shared" si="3"/>
        <v>0</v>
      </c>
      <c r="P64" s="8">
        <v>0.84399999999999997</v>
      </c>
      <c r="Q64" s="8">
        <v>4.0199999999999996</v>
      </c>
      <c r="S64" s="7">
        <f t="shared" si="7"/>
        <v>0</v>
      </c>
      <c r="T64" s="7">
        <f t="shared" si="8"/>
        <v>0</v>
      </c>
    </row>
    <row r="65" spans="1:20" s="2" customFormat="1" ht="16.5" customHeight="1">
      <c r="A65" s="53" t="s">
        <v>109</v>
      </c>
      <c r="B65" s="99" t="s">
        <v>110</v>
      </c>
      <c r="C65" s="57">
        <v>28.59</v>
      </c>
      <c r="D65" s="57">
        <v>13.99</v>
      </c>
      <c r="E65" s="58">
        <v>1</v>
      </c>
      <c r="F65" s="89"/>
      <c r="G65" s="107">
        <f t="shared" ref="G65" si="50">F65*E65</f>
        <v>0</v>
      </c>
      <c r="H65" s="108"/>
      <c r="I65" s="108"/>
      <c r="J65" s="108"/>
      <c r="K65" s="108"/>
      <c r="L65" s="109"/>
      <c r="M65" s="59">
        <f>G65*D65</f>
        <v>0</v>
      </c>
      <c r="O65" s="5">
        <f t="shared" si="3"/>
        <v>0</v>
      </c>
      <c r="P65" s="8">
        <v>1.1618999999999999</v>
      </c>
      <c r="Q65" s="8">
        <v>5.51</v>
      </c>
      <c r="S65" s="7">
        <f t="shared" si="7"/>
        <v>0</v>
      </c>
      <c r="T65" s="7">
        <f t="shared" si="8"/>
        <v>0</v>
      </c>
    </row>
    <row r="66" spans="1:20" s="2" customFormat="1" ht="16.5" customHeight="1">
      <c r="A66" s="53" t="s">
        <v>111</v>
      </c>
      <c r="B66" s="93" t="s">
        <v>112</v>
      </c>
      <c r="C66" s="57">
        <v>12.09</v>
      </c>
      <c r="D66" s="57">
        <v>5.99</v>
      </c>
      <c r="E66" s="58">
        <v>5</v>
      </c>
      <c r="F66" s="89"/>
      <c r="G66" s="107">
        <f t="shared" ref="G66" si="51">F66*E66</f>
        <v>0</v>
      </c>
      <c r="H66" s="108"/>
      <c r="I66" s="108"/>
      <c r="J66" s="108"/>
      <c r="K66" s="108"/>
      <c r="L66" s="109"/>
      <c r="M66" s="59">
        <f t="shared" ref="M66" si="52">G66*D66</f>
        <v>0</v>
      </c>
      <c r="O66" s="5">
        <f t="shared" si="3"/>
        <v>0</v>
      </c>
      <c r="P66" s="8">
        <v>0.38850000000000001</v>
      </c>
      <c r="Q66" s="8">
        <v>3.31</v>
      </c>
      <c r="S66" s="7">
        <f t="shared" si="7"/>
        <v>0</v>
      </c>
      <c r="T66" s="7">
        <f t="shared" si="8"/>
        <v>0</v>
      </c>
    </row>
    <row r="67" spans="1:20" s="2" customFormat="1" ht="16.5" customHeight="1">
      <c r="A67" s="53" t="s">
        <v>113</v>
      </c>
      <c r="B67" s="101" t="s">
        <v>114</v>
      </c>
      <c r="C67" s="57">
        <v>12.09</v>
      </c>
      <c r="D67" s="57">
        <v>5.99</v>
      </c>
      <c r="E67" s="58">
        <v>5</v>
      </c>
      <c r="F67" s="89"/>
      <c r="G67" s="107">
        <f t="shared" ref="G67" si="53">F67*E67</f>
        <v>0</v>
      </c>
      <c r="H67" s="108"/>
      <c r="I67" s="108"/>
      <c r="J67" s="108"/>
      <c r="K67" s="108"/>
      <c r="L67" s="109"/>
      <c r="M67" s="59">
        <f>G67*D67</f>
        <v>0</v>
      </c>
      <c r="O67" s="5">
        <f t="shared" si="3"/>
        <v>0</v>
      </c>
      <c r="P67" s="8">
        <v>0.38850000000000001</v>
      </c>
      <c r="Q67" s="8">
        <v>3.31</v>
      </c>
      <c r="S67" s="7">
        <f t="shared" si="7"/>
        <v>0</v>
      </c>
      <c r="T67" s="7">
        <f t="shared" si="8"/>
        <v>0</v>
      </c>
    </row>
    <row r="68" spans="1:20" s="2" customFormat="1" ht="16.5" customHeight="1">
      <c r="A68" s="53" t="s">
        <v>115</v>
      </c>
      <c r="B68" s="93" t="s">
        <v>116</v>
      </c>
      <c r="C68" s="57">
        <v>12.09</v>
      </c>
      <c r="D68" s="57">
        <v>5.99</v>
      </c>
      <c r="E68" s="58">
        <v>5</v>
      </c>
      <c r="F68" s="89"/>
      <c r="G68" s="107">
        <f t="shared" ref="G68" si="54">F68*E68</f>
        <v>0</v>
      </c>
      <c r="H68" s="108"/>
      <c r="I68" s="108"/>
      <c r="J68" s="108"/>
      <c r="K68" s="108"/>
      <c r="L68" s="109"/>
      <c r="M68" s="59">
        <f>G68*D68</f>
        <v>0</v>
      </c>
      <c r="O68" s="5">
        <f t="shared" si="3"/>
        <v>0</v>
      </c>
      <c r="P68" s="8">
        <v>0.38850000000000001</v>
      </c>
      <c r="Q68" s="8">
        <v>3.31</v>
      </c>
      <c r="S68" s="7">
        <f t="shared" si="7"/>
        <v>0</v>
      </c>
      <c r="T68" s="7">
        <f t="shared" si="8"/>
        <v>0</v>
      </c>
    </row>
    <row r="69" spans="1:20" s="2" customFormat="1" ht="16.5" customHeight="1">
      <c r="A69" s="53" t="s">
        <v>117</v>
      </c>
      <c r="B69" s="99" t="s">
        <v>118</v>
      </c>
      <c r="C69" s="57">
        <v>12.09</v>
      </c>
      <c r="D69" s="57">
        <v>5.99</v>
      </c>
      <c r="E69" s="58">
        <v>5</v>
      </c>
      <c r="F69" s="89"/>
      <c r="G69" s="107">
        <f t="shared" ref="G69:G74" si="55">F69*E69</f>
        <v>0</v>
      </c>
      <c r="H69" s="108"/>
      <c r="I69" s="108"/>
      <c r="J69" s="108"/>
      <c r="K69" s="108"/>
      <c r="L69" s="109"/>
      <c r="M69" s="59">
        <f>G69*D69</f>
        <v>0</v>
      </c>
      <c r="O69" s="5">
        <f t="shared" si="3"/>
        <v>0</v>
      </c>
      <c r="P69" s="8">
        <v>0.38850000000000001</v>
      </c>
      <c r="Q69" s="8">
        <v>3.31</v>
      </c>
      <c r="S69" s="7">
        <f t="shared" si="7"/>
        <v>0</v>
      </c>
      <c r="T69" s="7">
        <f t="shared" si="8"/>
        <v>0</v>
      </c>
    </row>
    <row r="70" spans="1:20" s="2" customFormat="1" ht="16.5" customHeight="1">
      <c r="A70" s="53" t="s">
        <v>119</v>
      </c>
      <c r="B70" s="99" t="s">
        <v>120</v>
      </c>
      <c r="C70" s="57">
        <v>12.09</v>
      </c>
      <c r="D70" s="57">
        <v>5.99</v>
      </c>
      <c r="E70" s="58">
        <v>5</v>
      </c>
      <c r="F70" s="89"/>
      <c r="G70" s="107">
        <f t="shared" si="55"/>
        <v>0</v>
      </c>
      <c r="H70" s="108"/>
      <c r="I70" s="108"/>
      <c r="J70" s="108"/>
      <c r="K70" s="108"/>
      <c r="L70" s="109"/>
      <c r="M70" s="59">
        <f>G70*D70</f>
        <v>0</v>
      </c>
      <c r="O70" s="5">
        <f>F70</f>
        <v>0</v>
      </c>
      <c r="P70" s="8">
        <v>0.38850000000000001</v>
      </c>
      <c r="Q70" s="8">
        <v>3.31</v>
      </c>
      <c r="S70" s="7">
        <f t="shared" si="7"/>
        <v>0</v>
      </c>
      <c r="T70" s="7">
        <f t="shared" si="8"/>
        <v>0</v>
      </c>
    </row>
    <row r="71" spans="1:20" s="2" customFormat="1" ht="16.5" customHeight="1">
      <c r="A71" s="53" t="s">
        <v>133</v>
      </c>
      <c r="B71" s="93" t="s">
        <v>134</v>
      </c>
      <c r="C71" s="57">
        <v>21.59</v>
      </c>
      <c r="D71" s="57">
        <v>9.99</v>
      </c>
      <c r="E71" s="58">
        <v>3</v>
      </c>
      <c r="F71" s="89"/>
      <c r="G71" s="107">
        <f t="shared" si="55"/>
        <v>0</v>
      </c>
      <c r="H71" s="108"/>
      <c r="I71" s="108"/>
      <c r="J71" s="108"/>
      <c r="K71" s="108"/>
      <c r="L71" s="109"/>
      <c r="M71" s="59">
        <f>G71*D71</f>
        <v>0</v>
      </c>
      <c r="O71" s="5">
        <f t="shared" ref="O71:O80" si="56">F71</f>
        <v>0</v>
      </c>
      <c r="P71" s="8">
        <v>0.5756</v>
      </c>
      <c r="Q71" s="8">
        <v>2.95</v>
      </c>
      <c r="S71" s="7">
        <f t="shared" ref="S71:S80" si="57">P71*O71</f>
        <v>0</v>
      </c>
      <c r="T71" s="7">
        <f t="shared" ref="T71:T80" si="58">Q71*O71</f>
        <v>0</v>
      </c>
    </row>
    <row r="72" spans="1:20" s="2" customFormat="1" ht="16.5" customHeight="1">
      <c r="A72" s="53" t="s">
        <v>135</v>
      </c>
      <c r="B72" s="99" t="s">
        <v>136</v>
      </c>
      <c r="C72" s="57">
        <v>27.49</v>
      </c>
      <c r="D72" s="57">
        <v>12.99</v>
      </c>
      <c r="E72" s="58">
        <v>4</v>
      </c>
      <c r="F72" s="89"/>
      <c r="G72" s="107">
        <f t="shared" si="55"/>
        <v>0</v>
      </c>
      <c r="H72" s="108"/>
      <c r="I72" s="108"/>
      <c r="J72" s="108"/>
      <c r="K72" s="108"/>
      <c r="L72" s="109"/>
      <c r="M72" s="59">
        <f t="shared" ref="M72:M79" si="59">G72*D72</f>
        <v>0</v>
      </c>
      <c r="O72" s="5">
        <f t="shared" si="56"/>
        <v>0</v>
      </c>
      <c r="P72" s="8">
        <v>0.72040000000000004</v>
      </c>
      <c r="Q72" s="8">
        <v>3.18</v>
      </c>
      <c r="S72" s="7">
        <f t="shared" si="57"/>
        <v>0</v>
      </c>
      <c r="T72" s="7">
        <f t="shared" si="58"/>
        <v>0</v>
      </c>
    </row>
    <row r="73" spans="1:20" s="2" customFormat="1" ht="16.5" customHeight="1">
      <c r="A73" s="53" t="s">
        <v>137</v>
      </c>
      <c r="B73" s="93" t="s">
        <v>138</v>
      </c>
      <c r="C73" s="57">
        <v>21.59</v>
      </c>
      <c r="D73" s="57">
        <v>9.99</v>
      </c>
      <c r="E73" s="58">
        <v>4</v>
      </c>
      <c r="F73" s="89"/>
      <c r="G73" s="107">
        <f t="shared" si="55"/>
        <v>0</v>
      </c>
      <c r="H73" s="108"/>
      <c r="I73" s="108"/>
      <c r="J73" s="108"/>
      <c r="K73" s="108"/>
      <c r="L73" s="109"/>
      <c r="M73" s="59">
        <f t="shared" si="59"/>
        <v>0</v>
      </c>
      <c r="O73" s="5">
        <f t="shared" si="56"/>
        <v>0</v>
      </c>
      <c r="P73" s="8">
        <v>0.65329999999999999</v>
      </c>
      <c r="Q73" s="8">
        <v>2.87</v>
      </c>
      <c r="S73" s="7">
        <f t="shared" si="57"/>
        <v>0</v>
      </c>
      <c r="T73" s="7">
        <f t="shared" si="58"/>
        <v>0</v>
      </c>
    </row>
    <row r="74" spans="1:20" s="2" customFormat="1" ht="16.5" customHeight="1">
      <c r="A74" s="53" t="s">
        <v>139</v>
      </c>
      <c r="B74" s="99" t="s">
        <v>140</v>
      </c>
      <c r="C74" s="57">
        <v>27.49</v>
      </c>
      <c r="D74" s="57">
        <v>12.99</v>
      </c>
      <c r="E74" s="58">
        <v>4</v>
      </c>
      <c r="F74" s="89"/>
      <c r="G74" s="107">
        <f t="shared" si="55"/>
        <v>0</v>
      </c>
      <c r="H74" s="108"/>
      <c r="I74" s="108"/>
      <c r="J74" s="108"/>
      <c r="K74" s="108"/>
      <c r="L74" s="109"/>
      <c r="M74" s="59">
        <f t="shared" si="59"/>
        <v>0</v>
      </c>
      <c r="O74" s="5">
        <f t="shared" si="56"/>
        <v>0</v>
      </c>
      <c r="P74" s="8">
        <v>1.3454999999999999</v>
      </c>
      <c r="Q74" s="8">
        <v>5.73</v>
      </c>
      <c r="S74" s="7">
        <f t="shared" si="57"/>
        <v>0</v>
      </c>
      <c r="T74" s="7">
        <f t="shared" si="58"/>
        <v>0</v>
      </c>
    </row>
    <row r="75" spans="1:20" s="2" customFormat="1" ht="16.5" customHeight="1">
      <c r="A75" s="53">
        <v>42003</v>
      </c>
      <c r="B75" s="99" t="s">
        <v>83</v>
      </c>
      <c r="C75" s="57">
        <v>7.14</v>
      </c>
      <c r="D75" s="57">
        <v>2.99</v>
      </c>
      <c r="E75" s="58">
        <v>12</v>
      </c>
      <c r="F75" s="89"/>
      <c r="G75" s="110">
        <f>F75*E75</f>
        <v>0</v>
      </c>
      <c r="H75" s="111"/>
      <c r="I75" s="111"/>
      <c r="J75" s="111"/>
      <c r="K75" s="111"/>
      <c r="L75" s="112"/>
      <c r="M75" s="59">
        <f t="shared" si="59"/>
        <v>0</v>
      </c>
      <c r="O75" s="5">
        <f t="shared" si="56"/>
        <v>0</v>
      </c>
      <c r="P75" s="8">
        <v>0.16600000000000001</v>
      </c>
      <c r="Q75" s="8">
        <v>4.63</v>
      </c>
      <c r="S75" s="7">
        <f t="shared" si="57"/>
        <v>0</v>
      </c>
      <c r="T75" s="7">
        <f t="shared" si="58"/>
        <v>0</v>
      </c>
    </row>
    <row r="76" spans="1:20" s="2" customFormat="1" ht="16.5" customHeight="1">
      <c r="A76" s="53" t="s">
        <v>141</v>
      </c>
      <c r="B76" s="99" t="s">
        <v>142</v>
      </c>
      <c r="C76" s="57">
        <v>14.29</v>
      </c>
      <c r="D76" s="57">
        <v>6.99</v>
      </c>
      <c r="E76" s="58">
        <v>3</v>
      </c>
      <c r="F76" s="89"/>
      <c r="G76" s="110">
        <v>0</v>
      </c>
      <c r="H76" s="111"/>
      <c r="I76" s="111"/>
      <c r="J76" s="111"/>
      <c r="K76" s="111"/>
      <c r="L76" s="112"/>
      <c r="M76" s="59">
        <f t="shared" si="59"/>
        <v>0</v>
      </c>
      <c r="O76" s="5">
        <f t="shared" si="56"/>
        <v>0</v>
      </c>
      <c r="P76" s="8">
        <v>0.29659999999999997</v>
      </c>
      <c r="Q76" s="8">
        <v>6.61</v>
      </c>
      <c r="S76" s="7">
        <f t="shared" si="57"/>
        <v>0</v>
      </c>
      <c r="T76" s="7">
        <f t="shared" si="58"/>
        <v>0</v>
      </c>
    </row>
    <row r="77" spans="1:20" s="2" customFormat="1" ht="16.5" customHeight="1">
      <c r="A77" s="53" t="s">
        <v>143</v>
      </c>
      <c r="B77" s="99" t="s">
        <v>144</v>
      </c>
      <c r="C77" s="57">
        <v>16.489999999999998</v>
      </c>
      <c r="D77" s="57">
        <v>7.99</v>
      </c>
      <c r="E77" s="58">
        <v>4</v>
      </c>
      <c r="F77" s="89"/>
      <c r="G77" s="110">
        <v>0</v>
      </c>
      <c r="H77" s="111"/>
      <c r="I77" s="111"/>
      <c r="J77" s="111"/>
      <c r="K77" s="111"/>
      <c r="L77" s="112"/>
      <c r="M77" s="59">
        <f t="shared" si="59"/>
        <v>0</v>
      </c>
      <c r="O77" s="5">
        <f t="shared" si="56"/>
        <v>0</v>
      </c>
      <c r="P77" s="8">
        <v>0.44140000000000001</v>
      </c>
      <c r="Q77" s="8">
        <v>2.87</v>
      </c>
      <c r="S77" s="7">
        <f t="shared" si="57"/>
        <v>0</v>
      </c>
      <c r="T77" s="7">
        <f t="shared" si="58"/>
        <v>0</v>
      </c>
    </row>
    <row r="78" spans="1:20" s="2" customFormat="1" ht="16.5" customHeight="1">
      <c r="A78" s="53" t="s">
        <v>71</v>
      </c>
      <c r="B78" s="99" t="s">
        <v>154</v>
      </c>
      <c r="C78" s="57">
        <v>7.14</v>
      </c>
      <c r="D78" s="57">
        <v>2.99</v>
      </c>
      <c r="E78" s="58">
        <v>12</v>
      </c>
      <c r="F78" s="89"/>
      <c r="G78" s="107">
        <f t="shared" ref="G78:G81" si="60">E78*F78</f>
        <v>0</v>
      </c>
      <c r="H78" s="108"/>
      <c r="I78" s="108"/>
      <c r="J78" s="108"/>
      <c r="K78" s="108"/>
      <c r="L78" s="109"/>
      <c r="M78" s="59">
        <f t="shared" si="59"/>
        <v>0</v>
      </c>
      <c r="O78" s="5">
        <f>F78</f>
        <v>0</v>
      </c>
      <c r="P78" s="8">
        <v>0.18720000000000001</v>
      </c>
      <c r="Q78" s="8">
        <v>4.72</v>
      </c>
      <c r="S78" s="7">
        <f t="shared" si="57"/>
        <v>0</v>
      </c>
      <c r="T78" s="7">
        <f t="shared" si="58"/>
        <v>0</v>
      </c>
    </row>
    <row r="79" spans="1:20" s="2" customFormat="1" ht="16.5" customHeight="1">
      <c r="A79" s="53" t="s">
        <v>145</v>
      </c>
      <c r="B79" s="93" t="s">
        <v>146</v>
      </c>
      <c r="C79" s="57">
        <v>27.49</v>
      </c>
      <c r="D79" s="57">
        <v>13.99</v>
      </c>
      <c r="E79" s="58">
        <v>2</v>
      </c>
      <c r="F79" s="89"/>
      <c r="G79" s="107">
        <f t="shared" ref="G79" si="61">E79*F79</f>
        <v>0</v>
      </c>
      <c r="H79" s="108"/>
      <c r="I79" s="108"/>
      <c r="J79" s="108"/>
      <c r="K79" s="108"/>
      <c r="L79" s="109"/>
      <c r="M79" s="59">
        <f t="shared" si="59"/>
        <v>0</v>
      </c>
      <c r="O79" s="5">
        <f t="shared" si="56"/>
        <v>0</v>
      </c>
      <c r="P79" s="8">
        <v>1.2007000000000001</v>
      </c>
      <c r="Q79" s="8">
        <v>8.31</v>
      </c>
      <c r="S79" s="7">
        <f t="shared" si="57"/>
        <v>0</v>
      </c>
      <c r="T79" s="7">
        <f t="shared" si="58"/>
        <v>0</v>
      </c>
    </row>
    <row r="80" spans="1:20" s="2" customFormat="1" ht="16.5" customHeight="1">
      <c r="A80" s="53" t="s">
        <v>147</v>
      </c>
      <c r="B80" s="93" t="s">
        <v>148</v>
      </c>
      <c r="C80" s="57">
        <v>24.19</v>
      </c>
      <c r="D80" s="57">
        <v>11.99</v>
      </c>
      <c r="E80" s="58">
        <v>3</v>
      </c>
      <c r="F80" s="89"/>
      <c r="G80" s="107">
        <f t="shared" ref="G80" si="62">E80*F80</f>
        <v>0</v>
      </c>
      <c r="H80" s="108"/>
      <c r="I80" s="108"/>
      <c r="J80" s="108"/>
      <c r="K80" s="108"/>
      <c r="L80" s="109"/>
      <c r="M80" s="59">
        <f>G80*D80</f>
        <v>0</v>
      </c>
      <c r="O80" s="5">
        <f t="shared" si="56"/>
        <v>0</v>
      </c>
      <c r="P80" s="8">
        <v>1.1017999999999999</v>
      </c>
      <c r="Q80" s="8">
        <v>8.8699999999999992</v>
      </c>
      <c r="S80" s="7">
        <f t="shared" si="57"/>
        <v>0</v>
      </c>
      <c r="T80" s="7">
        <f t="shared" si="58"/>
        <v>0</v>
      </c>
    </row>
    <row r="81" spans="1:20" s="6" customFormat="1" ht="16.5" customHeight="1">
      <c r="A81" s="53"/>
      <c r="B81" s="98"/>
      <c r="C81" s="57"/>
      <c r="D81" s="57"/>
      <c r="E81" s="58"/>
      <c r="F81" s="89"/>
      <c r="G81" s="107">
        <f t="shared" si="60"/>
        <v>0</v>
      </c>
      <c r="H81" s="108"/>
      <c r="I81" s="108"/>
      <c r="J81" s="108"/>
      <c r="K81" s="108"/>
      <c r="L81" s="109"/>
      <c r="M81" s="59">
        <f t="shared" ref="M81" si="63">G81*D81</f>
        <v>0</v>
      </c>
      <c r="O81" s="5"/>
      <c r="P81" s="8"/>
      <c r="Q81" s="8"/>
      <c r="S81" s="7">
        <f t="shared" ref="S81:S82" si="64">P81*O81</f>
        <v>0</v>
      </c>
      <c r="T81" s="7">
        <f t="shared" ref="T81" si="65">Q81*O81</f>
        <v>0</v>
      </c>
    </row>
    <row r="82" spans="1:20" s="2" customFormat="1" ht="16.5" customHeight="1" thickBot="1">
      <c r="A82" s="53"/>
      <c r="B82" s="99"/>
      <c r="C82" s="57"/>
      <c r="D82" s="57"/>
      <c r="E82" s="58"/>
      <c r="F82" s="89"/>
      <c r="G82" s="181"/>
      <c r="H82" s="182"/>
      <c r="I82" s="182"/>
      <c r="J82" s="182"/>
      <c r="K82" s="182"/>
      <c r="L82" s="183"/>
      <c r="M82" s="59">
        <f>G82*D82</f>
        <v>0</v>
      </c>
      <c r="O82" s="5"/>
      <c r="P82" s="8"/>
      <c r="Q82" s="8"/>
      <c r="S82" s="11">
        <f t="shared" si="64"/>
        <v>0</v>
      </c>
      <c r="T82" s="11">
        <f t="shared" ref="T82" si="66">Q82*O82</f>
        <v>0</v>
      </c>
    </row>
    <row r="83" spans="1:20" ht="15.5">
      <c r="A83" s="55"/>
      <c r="B83" s="56"/>
      <c r="C83" s="33"/>
      <c r="D83" s="33"/>
      <c r="E83" s="34" t="s">
        <v>56</v>
      </c>
      <c r="F83" s="35">
        <f>SUM(F28:F70)</f>
        <v>0</v>
      </c>
      <c r="G83" s="178">
        <f>SUM(G28:L70)</f>
        <v>0</v>
      </c>
      <c r="H83" s="179"/>
      <c r="I83" s="179"/>
      <c r="J83" s="179"/>
      <c r="K83" s="179"/>
      <c r="L83" s="180"/>
      <c r="M83" s="105">
        <f>SUM(M28:M82)</f>
        <v>0</v>
      </c>
    </row>
    <row r="84" spans="1:20" ht="14">
      <c r="A84" s="36" t="s">
        <v>55</v>
      </c>
      <c r="B84" s="33"/>
      <c r="C84" s="33"/>
      <c r="D84" s="33"/>
      <c r="E84" s="37" t="s">
        <v>58</v>
      </c>
      <c r="F84" s="38"/>
      <c r="G84" s="174"/>
      <c r="H84" s="174"/>
      <c r="I84" s="174"/>
      <c r="J84" s="174"/>
      <c r="K84" s="174"/>
      <c r="L84" s="175"/>
      <c r="M84" s="32"/>
    </row>
    <row r="85" spans="1:20" ht="14">
      <c r="A85" s="36" t="s">
        <v>40</v>
      </c>
      <c r="B85" s="39"/>
      <c r="C85" s="33"/>
      <c r="D85" s="33"/>
      <c r="E85" s="40"/>
      <c r="F85" s="41"/>
      <c r="G85" s="173"/>
      <c r="H85" s="173"/>
      <c r="I85" s="173"/>
      <c r="J85" s="173"/>
      <c r="K85" s="173"/>
      <c r="L85" s="173"/>
      <c r="M85" s="106">
        <f>M83*G85</f>
        <v>0</v>
      </c>
    </row>
    <row r="86" spans="1:20" ht="14.5" thickBot="1">
      <c r="A86" s="42" t="s">
        <v>41</v>
      </c>
      <c r="B86" s="39"/>
      <c r="C86" s="33"/>
      <c r="D86" s="33"/>
      <c r="E86" s="176" t="s">
        <v>59</v>
      </c>
      <c r="F86" s="177"/>
      <c r="G86" s="177"/>
      <c r="H86" s="177"/>
      <c r="I86" s="177"/>
      <c r="J86" s="177"/>
      <c r="K86" s="177"/>
      <c r="L86" s="177"/>
      <c r="M86" s="43">
        <v>0</v>
      </c>
      <c r="O86" s="1"/>
    </row>
    <row r="87" spans="1:20" ht="14.5" thickBot="1">
      <c r="A87" s="44" t="s">
        <v>53</v>
      </c>
      <c r="B87" s="45"/>
      <c r="C87" s="45"/>
      <c r="D87" s="45"/>
      <c r="E87" s="171" t="s">
        <v>57</v>
      </c>
      <c r="F87" s="172"/>
      <c r="G87" s="172"/>
      <c r="H87" s="172"/>
      <c r="I87" s="172"/>
      <c r="J87" s="172"/>
      <c r="K87" s="172"/>
      <c r="L87" s="172"/>
      <c r="M87" s="92">
        <f>M83+M85+M86</f>
        <v>0</v>
      </c>
    </row>
    <row r="88" spans="1:20" ht="15.5">
      <c r="A88" s="24"/>
      <c r="B88" s="45"/>
      <c r="C88" s="45"/>
      <c r="D88" s="45"/>
      <c r="E88" s="46"/>
      <c r="F88" s="46"/>
      <c r="G88" s="46"/>
      <c r="H88" s="46"/>
      <c r="I88" s="46"/>
      <c r="J88" s="46"/>
      <c r="K88" s="46"/>
      <c r="L88" s="46"/>
      <c r="M88" s="47"/>
    </row>
    <row r="89" spans="1:20">
      <c r="A89" s="48" t="s">
        <v>60</v>
      </c>
      <c r="B89" s="45" t="s">
        <v>67</v>
      </c>
      <c r="C89" s="45"/>
      <c r="D89" s="45"/>
      <c r="E89" s="45"/>
      <c r="F89" s="45"/>
      <c r="G89" s="45"/>
      <c r="H89" s="45"/>
      <c r="I89" s="45"/>
      <c r="J89" s="45"/>
      <c r="K89" s="49"/>
      <c r="L89" s="50"/>
      <c r="M89" s="51"/>
    </row>
    <row r="90" spans="1:20" s="24" customFormat="1">
      <c r="A90" s="48" t="s">
        <v>54</v>
      </c>
      <c r="B90" s="39" t="s">
        <v>68</v>
      </c>
      <c r="C90" s="45"/>
      <c r="D90" s="45"/>
      <c r="E90" s="45"/>
      <c r="F90" s="45"/>
      <c r="G90" s="45"/>
      <c r="H90" s="45"/>
      <c r="I90" s="45"/>
      <c r="J90" s="45"/>
      <c r="K90" s="49"/>
      <c r="L90" s="50"/>
      <c r="M90" s="52" t="s">
        <v>70</v>
      </c>
    </row>
    <row r="91" spans="1:20" ht="12.75" customHeight="1">
      <c r="A91" s="18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20" ht="12.75" customHeight="1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20" ht="12.75" customHeight="1">
      <c r="B93" s="13"/>
      <c r="C93" s="13"/>
      <c r="D93" s="13"/>
    </row>
    <row r="94" spans="1:20" ht="12.75" customHeight="1">
      <c r="D94" s="13"/>
      <c r="E94" s="13"/>
      <c r="F94" s="13"/>
    </row>
    <row r="95" spans="1:20" ht="12.75" customHeight="1"/>
    <row r="96" spans="1:20" ht="12.75" customHeight="1"/>
  </sheetData>
  <sheetProtection algorithmName="SHA-512" hashValue="+oauzxJI8SqgnYW5/09719d8fHJ2us4mDb1BSBjiX5NkjLOftFODreHWqcl0SuSUfaXd+LV9gGcyRomfYCi6Vg==" saltValue="vP1F4B56m/C74Jhh1/Uifg==" spinCount="100000" sheet="1" formatCells="0" formatColumns="0" formatRows="0" insertColumns="0" insertRows="0" insertHyperlinks="0" deleteColumns="0" deleteRows="0" selectLockedCells="1" sort="0" autoFilter="0" pivotTables="0"/>
  <dataConsolidate/>
  <mergeCells count="96">
    <mergeCell ref="G83:L83"/>
    <mergeCell ref="G48:L48"/>
    <mergeCell ref="G52:L52"/>
    <mergeCell ref="G69:L69"/>
    <mergeCell ref="G58:L58"/>
    <mergeCell ref="G82:L82"/>
    <mergeCell ref="G66:L66"/>
    <mergeCell ref="E87:L87"/>
    <mergeCell ref="G80:L80"/>
    <mergeCell ref="G67:L67"/>
    <mergeCell ref="G68:L68"/>
    <mergeCell ref="G36:L36"/>
    <mergeCell ref="G70:L70"/>
    <mergeCell ref="G65:L65"/>
    <mergeCell ref="G81:L81"/>
    <mergeCell ref="G56:L56"/>
    <mergeCell ref="G62:L62"/>
    <mergeCell ref="G47:L47"/>
    <mergeCell ref="G55:L55"/>
    <mergeCell ref="G61:L61"/>
    <mergeCell ref="G85:L85"/>
    <mergeCell ref="G84:L84"/>
    <mergeCell ref="E86:L86"/>
    <mergeCell ref="G78:L78"/>
    <mergeCell ref="G59:L59"/>
    <mergeCell ref="G79:L79"/>
    <mergeCell ref="G63:L63"/>
    <mergeCell ref="G60:L60"/>
    <mergeCell ref="G76:L76"/>
    <mergeCell ref="G77:L77"/>
    <mergeCell ref="G72:L72"/>
    <mergeCell ref="G73:L73"/>
    <mergeCell ref="G74:L74"/>
    <mergeCell ref="G40:L40"/>
    <mergeCell ref="G41:L41"/>
    <mergeCell ref="G27:L27"/>
    <mergeCell ref="G44:L44"/>
    <mergeCell ref="D20:D22"/>
    <mergeCell ref="G35:L35"/>
    <mergeCell ref="A24:A25"/>
    <mergeCell ref="G30:L30"/>
    <mergeCell ref="B24:M25"/>
    <mergeCell ref="G32:L32"/>
    <mergeCell ref="G33:L33"/>
    <mergeCell ref="A19:C22"/>
    <mergeCell ref="D16:D19"/>
    <mergeCell ref="B17:C17"/>
    <mergeCell ref="L19:M19"/>
    <mergeCell ref="B18:C18"/>
    <mergeCell ref="G10:K10"/>
    <mergeCell ref="B16:C16"/>
    <mergeCell ref="L10:M10"/>
    <mergeCell ref="G17:K18"/>
    <mergeCell ref="B9:C9"/>
    <mergeCell ref="B11:C11"/>
    <mergeCell ref="B10:C10"/>
    <mergeCell ref="B12:C12"/>
    <mergeCell ref="B13:C13"/>
    <mergeCell ref="B15:C15"/>
    <mergeCell ref="B14:C14"/>
    <mergeCell ref="E12:M12"/>
    <mergeCell ref="E13:M13"/>
    <mergeCell ref="E14:M14"/>
    <mergeCell ref="E15:M15"/>
    <mergeCell ref="A1:E3"/>
    <mergeCell ref="F1:M1"/>
    <mergeCell ref="F2:M3"/>
    <mergeCell ref="E8:M8"/>
    <mergeCell ref="H5:M5"/>
    <mergeCell ref="D7:M7"/>
    <mergeCell ref="A7:C7"/>
    <mergeCell ref="B8:C8"/>
    <mergeCell ref="E11:M11"/>
    <mergeCell ref="L17:M18"/>
    <mergeCell ref="G53:L53"/>
    <mergeCell ref="G45:L45"/>
    <mergeCell ref="G28:L28"/>
    <mergeCell ref="G31:L31"/>
    <mergeCell ref="G19:K19"/>
    <mergeCell ref="G43:L43"/>
    <mergeCell ref="F22:M22"/>
    <mergeCell ref="G38:L38"/>
    <mergeCell ref="G37:L37"/>
    <mergeCell ref="G42:L42"/>
    <mergeCell ref="G46:L46"/>
    <mergeCell ref="G29:L29"/>
    <mergeCell ref="G34:L34"/>
    <mergeCell ref="G39:L39"/>
    <mergeCell ref="G57:L57"/>
    <mergeCell ref="G64:L64"/>
    <mergeCell ref="G75:L75"/>
    <mergeCell ref="G71:L71"/>
    <mergeCell ref="G49:L49"/>
    <mergeCell ref="G50:L50"/>
    <mergeCell ref="G51:L51"/>
    <mergeCell ref="G54:L54"/>
  </mergeCells>
  <phoneticPr fontId="2" type="noConversion"/>
  <conditionalFormatting sqref="E15:M15">
    <cfRule type="cellIs" dxfId="1" priority="1" stopIfTrue="1" operator="greaterThan">
      <formula>0</formula>
    </cfRule>
  </conditionalFormatting>
  <conditionalFormatting sqref="L17:M18">
    <cfRule type="cellIs" dxfId="0" priority="2" stopIfTrue="1" operator="greaterThan">
      <formula>0</formula>
    </cfRule>
  </conditionalFormatting>
  <dataValidations count="6">
    <dataValidation type="list" allowBlank="1" showInputMessage="1" showErrorMessage="1" sqref="F22" xr:uid="{00000000-0002-0000-0000-000000000000}">
      <formula1>"301,302,310,315,501,510,585"</formula1>
    </dataValidation>
    <dataValidation type="list" allowBlank="1" showInputMessage="1" showErrorMessage="1" sqref="E22" xr:uid="{00000000-0002-0000-0000-000001000000}">
      <formula1>"1022.000.,1261.000."</formula1>
    </dataValidation>
    <dataValidation type="list" allowBlank="1" showInputMessage="1" showErrorMessage="1" sqref="E20" xr:uid="{00000000-0002-0000-0000-000002000000}">
      <formula1>"City of Industry,El Segundo,Ft Worth,Laredo,Middleton,Pomona,San Bernardino"</formula1>
    </dataValidation>
    <dataValidation type="list" allowBlank="1" showInputMessage="1" showErrorMessage="1" sqref="D15" xr:uid="{00000000-0002-0000-0000-000003000000}">
      <formula1>"Pick-Up Date,Must Arrive By Date"</formula1>
    </dataValidation>
    <dataValidation type="list" allowBlank="1" showInputMessage="1" showErrorMessage="1" sqref="F1:M1" xr:uid="{00000000-0002-0000-0000-000004000000}">
      <formula1>"Inquiry,Letter of Intent,Purchase Order"</formula1>
    </dataValidation>
    <dataValidation type="list" allowBlank="1" showInputMessage="1" showErrorMessage="1" sqref="L10:M10" xr:uid="{00000000-0002-0000-0000-000006000000}">
      <formula1>"Fort Worth,San Bernardino"</formula1>
    </dataValidation>
  </dataValidations>
  <printOptions horizontalCentered="1"/>
  <pageMargins left="0.5" right="0" top="0.5" bottom="0" header="0" footer="0"/>
  <pageSetup scale="4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12700</xdr:colOff>
                    <xdr:row>9</xdr:row>
                    <xdr:rowOff>0</xdr:rowOff>
                  </from>
                  <to>
                    <xdr:col>4</xdr:col>
                    <xdr:colOff>565150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584200</xdr:colOff>
                    <xdr:row>9</xdr:row>
                    <xdr:rowOff>12700</xdr:rowOff>
                  </from>
                  <to>
                    <xdr:col>5</xdr:col>
                    <xdr:colOff>457200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15</xdr:row>
                    <xdr:rowOff>88900</xdr:rowOff>
                  </from>
                  <to>
                    <xdr:col>6</xdr:col>
                    <xdr:colOff>107950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12700</xdr:colOff>
                    <xdr:row>15</xdr:row>
                    <xdr:rowOff>95250</xdr:rowOff>
                  </from>
                  <to>
                    <xdr:col>4</xdr:col>
                    <xdr:colOff>742950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4</xdr:col>
                    <xdr:colOff>12700</xdr:colOff>
                    <xdr:row>19</xdr:row>
                    <xdr:rowOff>127000</xdr:rowOff>
                  </from>
                  <to>
                    <xdr:col>4</xdr:col>
                    <xdr:colOff>469900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4</xdr:col>
                    <xdr:colOff>495300</xdr:colOff>
                    <xdr:row>19</xdr:row>
                    <xdr:rowOff>127000</xdr:rowOff>
                  </from>
                  <to>
                    <xdr:col>5</xdr:col>
                    <xdr:colOff>190500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" name="Check Box 28">
              <controlPr defaultSize="0" autoFill="0" autoLine="0" autoPict="0">
                <anchor moveWithCells="1">
                  <from>
                    <xdr:col>12</xdr:col>
                    <xdr:colOff>469900</xdr:colOff>
                    <xdr:row>17</xdr:row>
                    <xdr:rowOff>171450</xdr:rowOff>
                  </from>
                  <to>
                    <xdr:col>12</xdr:col>
                    <xdr:colOff>965200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1" name="Check Box 29">
              <controlPr defaultSize="0" autoFill="0" autoLine="0" autoPict="0">
                <anchor moveWithCells="1">
                  <from>
                    <xdr:col>11</xdr:col>
                    <xdr:colOff>57150</xdr:colOff>
                    <xdr:row>17</xdr:row>
                    <xdr:rowOff>171450</xdr:rowOff>
                  </from>
                  <to>
                    <xdr:col>12</xdr:col>
                    <xdr:colOff>438150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2" name="Check Box 30">
              <controlPr defaultSize="0" autoFill="0" autoLine="0" autoPict="0">
                <anchor moveWithCells="1">
                  <from>
                    <xdr:col>5</xdr:col>
                    <xdr:colOff>723900</xdr:colOff>
                    <xdr:row>15</xdr:row>
                    <xdr:rowOff>95250</xdr:rowOff>
                  </from>
                  <to>
                    <xdr:col>12</xdr:col>
                    <xdr:colOff>419100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3" name="Check Box 41">
              <controlPr locked="0" defaultSize="0" autoFill="0" autoLine="0" autoPict="0">
                <anchor moveWithCells="1" sizeWithCells="1">
                  <from>
                    <xdr:col>0</xdr:col>
                    <xdr:colOff>438150</xdr:colOff>
                    <xdr:row>23</xdr:row>
                    <xdr:rowOff>38100</xdr:rowOff>
                  </from>
                  <to>
                    <xdr:col>0</xdr:col>
                    <xdr:colOff>838200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view="pageBreakPreview" zoomScale="60" zoomScaleNormal="100" workbookViewId="0">
      <selection sqref="A1:K62"/>
    </sheetView>
  </sheetViews>
  <sheetFormatPr defaultRowHeight="12.5"/>
  <sheetData>
    <row r="1" spans="1:11">
      <c r="A1" s="184" t="s">
        <v>64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</row>
    <row r="8" spans="1:11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</row>
    <row r="9" spans="1:11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spans="1:11">
      <c r="A10" s="185"/>
      <c r="B10" s="185"/>
      <c r="C10" s="185"/>
      <c r="D10" s="185"/>
      <c r="E10" s="185"/>
      <c r="F10" s="185"/>
      <c r="G10" s="185"/>
      <c r="H10" s="185"/>
      <c r="I10" s="185"/>
      <c r="J10" s="185"/>
      <c r="K10" s="185"/>
    </row>
    <row r="11" spans="1:11">
      <c r="A11" s="185"/>
      <c r="B11" s="185"/>
      <c r="C11" s="185"/>
      <c r="D11" s="185"/>
      <c r="E11" s="185"/>
      <c r="F11" s="185"/>
      <c r="G11" s="185"/>
      <c r="H11" s="185"/>
      <c r="I11" s="185"/>
      <c r="J11" s="185"/>
      <c r="K11" s="185"/>
    </row>
    <row r="12" spans="1:11">
      <c r="A12" s="185"/>
      <c r="B12" s="185"/>
      <c r="C12" s="185"/>
      <c r="D12" s="185"/>
      <c r="E12" s="185"/>
      <c r="F12" s="185"/>
      <c r="G12" s="185"/>
      <c r="H12" s="185"/>
      <c r="I12" s="185"/>
      <c r="J12" s="185"/>
      <c r="K12" s="185"/>
    </row>
    <row r="13" spans="1:11">
      <c r="A13" s="185"/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11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</row>
    <row r="15" spans="1:11">
      <c r="A15" s="185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</row>
    <row r="17" spans="1:11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</row>
    <row r="18" spans="1:1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</row>
    <row r="19" spans="1:11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185"/>
    </row>
    <row r="20" spans="1:11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</row>
    <row r="21" spans="1:11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</row>
    <row r="22" spans="1:11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</row>
    <row r="23" spans="1:11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</row>
    <row r="24" spans="1:11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</row>
    <row r="25" spans="1:11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</row>
    <row r="26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</row>
    <row r="28" spans="1:11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</row>
    <row r="29" spans="1:11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</row>
    <row r="30" spans="1:11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</row>
    <row r="31" spans="1:11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</row>
    <row r="32" spans="1:11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</row>
    <row r="33" spans="1:13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</row>
    <row r="34" spans="1:13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</row>
    <row r="35" spans="1:13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3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M36" t="s">
        <v>15</v>
      </c>
    </row>
    <row r="37" spans="1:13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</row>
    <row r="38" spans="1:13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</row>
    <row r="39" spans="1:1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</row>
    <row r="40" spans="1:13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</row>
    <row r="41" spans="1:13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</row>
    <row r="42" spans="1:13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</row>
    <row r="43" spans="1:13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</row>
    <row r="44" spans="1:13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</row>
    <row r="45" spans="1:13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</row>
    <row r="46" spans="1:13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</row>
    <row r="47" spans="1:13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</row>
    <row r="48" spans="1:13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</row>
    <row r="49" spans="1:1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</row>
    <row r="50" spans="1:11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</row>
    <row r="51" spans="1:11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</row>
    <row r="52" spans="1:1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</row>
    <row r="53" spans="1:1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</row>
    <row r="54" spans="1:11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</row>
    <row r="55" spans="1:1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</row>
    <row r="56" spans="1:1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</row>
    <row r="57" spans="1:1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</row>
    <row r="58" spans="1:1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</row>
    <row r="59" spans="1:1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</row>
    <row r="60" spans="1:11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</row>
    <row r="61" spans="1:11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</row>
    <row r="62" spans="1:11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</row>
  </sheetData>
  <mergeCells count="1">
    <mergeCell ref="A1:K62"/>
  </mergeCells>
  <phoneticPr fontId="2" type="noConversion"/>
  <pageMargins left="0" right="0" top="0" bottom="0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6027-7455-4A0F-A131-CE0E7F836CE4}">
  <dimension ref="A1:M62"/>
  <sheetViews>
    <sheetView view="pageBreakPreview" zoomScale="60" zoomScaleNormal="100" workbookViewId="0">
      <selection activeCell="O60" sqref="O60"/>
    </sheetView>
  </sheetViews>
  <sheetFormatPr defaultRowHeight="12.5"/>
  <sheetData>
    <row r="1" spans="1:11">
      <c r="A1" s="184" t="s">
        <v>65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</row>
    <row r="8" spans="1:11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</row>
    <row r="9" spans="1:11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spans="1:11">
      <c r="A10" s="185"/>
      <c r="B10" s="185"/>
      <c r="C10" s="185"/>
      <c r="D10" s="185"/>
      <c r="E10" s="185"/>
      <c r="F10" s="185"/>
      <c r="G10" s="185"/>
      <c r="H10" s="185"/>
      <c r="I10" s="185"/>
      <c r="J10" s="185"/>
      <c r="K10" s="185"/>
    </row>
    <row r="11" spans="1:11">
      <c r="A11" s="185"/>
      <c r="B11" s="185"/>
      <c r="C11" s="185"/>
      <c r="D11" s="185"/>
      <c r="E11" s="185"/>
      <c r="F11" s="185"/>
      <c r="G11" s="185"/>
      <c r="H11" s="185"/>
      <c r="I11" s="185"/>
      <c r="J11" s="185"/>
      <c r="K11" s="185"/>
    </row>
    <row r="12" spans="1:11">
      <c r="A12" s="185"/>
      <c r="B12" s="185"/>
      <c r="C12" s="185"/>
      <c r="D12" s="185"/>
      <c r="E12" s="185"/>
      <c r="F12" s="185"/>
      <c r="G12" s="185"/>
      <c r="H12" s="185"/>
      <c r="I12" s="185"/>
      <c r="J12" s="185"/>
      <c r="K12" s="185"/>
    </row>
    <row r="13" spans="1:11">
      <c r="A13" s="185"/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11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</row>
    <row r="15" spans="1:11">
      <c r="A15" s="185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</row>
    <row r="17" spans="1:11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</row>
    <row r="18" spans="1:1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</row>
    <row r="19" spans="1:11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185"/>
    </row>
    <row r="20" spans="1:11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</row>
    <row r="21" spans="1:11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</row>
    <row r="22" spans="1:11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</row>
    <row r="23" spans="1:11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</row>
    <row r="24" spans="1:11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</row>
    <row r="25" spans="1:11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</row>
    <row r="26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</row>
    <row r="28" spans="1:11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</row>
    <row r="29" spans="1:11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</row>
    <row r="30" spans="1:11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</row>
    <row r="31" spans="1:11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</row>
    <row r="32" spans="1:11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</row>
    <row r="33" spans="1:13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</row>
    <row r="34" spans="1:13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</row>
    <row r="35" spans="1:13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3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M36" t="s">
        <v>15</v>
      </c>
    </row>
    <row r="37" spans="1:13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</row>
    <row r="38" spans="1:13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</row>
    <row r="39" spans="1:1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</row>
    <row r="40" spans="1:13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</row>
    <row r="41" spans="1:13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</row>
    <row r="42" spans="1:13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</row>
    <row r="43" spans="1:13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</row>
    <row r="44" spans="1:13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</row>
    <row r="45" spans="1:13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</row>
    <row r="46" spans="1:13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</row>
    <row r="47" spans="1:13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</row>
    <row r="48" spans="1:13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</row>
    <row r="49" spans="1:1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</row>
    <row r="50" spans="1:11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</row>
    <row r="51" spans="1:11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</row>
    <row r="52" spans="1:1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</row>
    <row r="53" spans="1:1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</row>
    <row r="54" spans="1:11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</row>
    <row r="55" spans="1:1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</row>
    <row r="56" spans="1:1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</row>
    <row r="57" spans="1:1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</row>
    <row r="58" spans="1:1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</row>
    <row r="59" spans="1:1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</row>
    <row r="60" spans="1:11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</row>
    <row r="61" spans="1:11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</row>
    <row r="62" spans="1:11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</row>
  </sheetData>
  <mergeCells count="1">
    <mergeCell ref="A1:K62"/>
  </mergeCells>
  <pageMargins left="0" right="0" top="0" bottom="0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C7F7-C37D-427C-B764-25FA19010301}">
  <dimension ref="A1:M62"/>
  <sheetViews>
    <sheetView view="pageBreakPreview" zoomScale="60" zoomScaleNormal="100" workbookViewId="0">
      <selection sqref="A1:K62"/>
    </sheetView>
  </sheetViews>
  <sheetFormatPr defaultRowHeight="12.5"/>
  <sheetData>
    <row r="1" spans="1:11">
      <c r="A1" s="184" t="s">
        <v>66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</row>
    <row r="8" spans="1:11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</row>
    <row r="9" spans="1:11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spans="1:11">
      <c r="A10" s="185"/>
      <c r="B10" s="185"/>
      <c r="C10" s="185"/>
      <c r="D10" s="185"/>
      <c r="E10" s="185"/>
      <c r="F10" s="185"/>
      <c r="G10" s="185"/>
      <c r="H10" s="185"/>
      <c r="I10" s="185"/>
      <c r="J10" s="185"/>
      <c r="K10" s="185"/>
    </row>
    <row r="11" spans="1:11">
      <c r="A11" s="185"/>
      <c r="B11" s="185"/>
      <c r="C11" s="185"/>
      <c r="D11" s="185"/>
      <c r="E11" s="185"/>
      <c r="F11" s="185"/>
      <c r="G11" s="185"/>
      <c r="H11" s="185"/>
      <c r="I11" s="185"/>
      <c r="J11" s="185"/>
      <c r="K11" s="185"/>
    </row>
    <row r="12" spans="1:11">
      <c r="A12" s="185"/>
      <c r="B12" s="185"/>
      <c r="C12" s="185"/>
      <c r="D12" s="185"/>
      <c r="E12" s="185"/>
      <c r="F12" s="185"/>
      <c r="G12" s="185"/>
      <c r="H12" s="185"/>
      <c r="I12" s="185"/>
      <c r="J12" s="185"/>
      <c r="K12" s="185"/>
    </row>
    <row r="13" spans="1:11">
      <c r="A13" s="185"/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11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</row>
    <row r="15" spans="1:11">
      <c r="A15" s="185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</row>
    <row r="17" spans="1:11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</row>
    <row r="18" spans="1:1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</row>
    <row r="19" spans="1:11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185"/>
    </row>
    <row r="20" spans="1:11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</row>
    <row r="21" spans="1:11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</row>
    <row r="22" spans="1:11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</row>
    <row r="23" spans="1:11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</row>
    <row r="24" spans="1:11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</row>
    <row r="25" spans="1:11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</row>
    <row r="26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</row>
    <row r="28" spans="1:11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</row>
    <row r="29" spans="1:11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</row>
    <row r="30" spans="1:11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</row>
    <row r="31" spans="1:11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</row>
    <row r="32" spans="1:11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</row>
    <row r="33" spans="1:13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</row>
    <row r="34" spans="1:13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</row>
    <row r="35" spans="1:13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3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M36" t="s">
        <v>15</v>
      </c>
    </row>
    <row r="37" spans="1:13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</row>
    <row r="38" spans="1:13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</row>
    <row r="39" spans="1:1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</row>
    <row r="40" spans="1:13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</row>
    <row r="41" spans="1:13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</row>
    <row r="42" spans="1:13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</row>
    <row r="43" spans="1:13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</row>
    <row r="44" spans="1:13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</row>
    <row r="45" spans="1:13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</row>
    <row r="46" spans="1:13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</row>
    <row r="47" spans="1:13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</row>
    <row r="48" spans="1:13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</row>
    <row r="49" spans="1:1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</row>
    <row r="50" spans="1:11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</row>
    <row r="51" spans="1:11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</row>
    <row r="52" spans="1:1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</row>
    <row r="53" spans="1:1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</row>
    <row r="54" spans="1:11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</row>
    <row r="55" spans="1:1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</row>
    <row r="56" spans="1:1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</row>
    <row r="57" spans="1:1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</row>
    <row r="58" spans="1:1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</row>
    <row r="59" spans="1:1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</row>
    <row r="60" spans="1:11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</row>
    <row r="61" spans="1:11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</row>
    <row r="62" spans="1:11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</row>
  </sheetData>
  <mergeCells count="1">
    <mergeCell ref="A1:K62"/>
  </mergeCells>
  <pageMargins left="0" right="0" top="0" bottom="0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042CFCEBB5BD4EA27017EB975C2C59" ma:contentTypeVersion="10" ma:contentTypeDescription="Create a new document." ma:contentTypeScope="" ma:versionID="7228354be583abe20d0be4104e36a68b">
  <xsd:schema xmlns:xsd="http://www.w3.org/2001/XMLSchema" xmlns:xs="http://www.w3.org/2001/XMLSchema" xmlns:p="http://schemas.microsoft.com/office/2006/metadata/properties" xmlns:ns3="1fcd2d6a-41ce-4270-a0db-f4ae2e1c2ed5" targetNamespace="http://schemas.microsoft.com/office/2006/metadata/properties" ma:root="true" ma:fieldsID="f683e158c594b7bc4683452c78b63fc3" ns3:_="">
    <xsd:import namespace="1fcd2d6a-41ce-4270-a0db-f4ae2e1c2e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d2d6a-41ce-4270-a0db-f4ae2e1c2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fcd2d6a-41ce-4270-a0db-f4ae2e1c2e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46425C-EF0F-44D2-AF10-E4179B5C1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d2d6a-41ce-4270-a0db-f4ae2e1c2e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D37DE-A5B6-4A12-8B4E-8386B41369A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fcd2d6a-41ce-4270-a0db-f4ae2e1c2ed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4DC359F-4EE0-4D96-B7E3-6D58FB6B14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PURCHASE ORDER</vt:lpstr>
      <vt:lpstr>State Tax Exemption</vt:lpstr>
      <vt:lpstr>501(c) 3 Fedral Tax Exemption</vt:lpstr>
      <vt:lpstr>Copy of Sales Receipt</vt:lpstr>
      <vt:lpstr>'501(c) 3 Fedral Tax Exemption'!Print_Area</vt:lpstr>
      <vt:lpstr>'Copy of Sales Receipt'!Print_Area</vt:lpstr>
      <vt:lpstr>'PURCHASE ORDER'!Print_Area</vt:lpstr>
      <vt:lpstr>'State Tax Exemption'!Print_Area</vt:lpstr>
    </vt:vector>
  </TitlesOfParts>
  <Company>Mattel,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Mattel, Inc.</dc:creator>
  <cp:lastModifiedBy>Deap, Samanta</cp:lastModifiedBy>
  <cp:lastPrinted>2025-01-27T22:18:00Z</cp:lastPrinted>
  <dcterms:created xsi:type="dcterms:W3CDTF">2008-04-28T20:16:57Z</dcterms:created>
  <dcterms:modified xsi:type="dcterms:W3CDTF">2026-03-19T17:41:27Z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0x010100B4042CFCEBB5BD4EA27017EB975C2C59</vt:lpwstr>
  </property>
</Properties>
</file>