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https://caltexau.sharepoint.com/sites/SustainabilityAmpol/Shared Documents/General/03 Ampol Reporting/Sustainability Report/2024 Sustainability Report/Final/"/>
    </mc:Choice>
  </mc:AlternateContent>
  <xr:revisionPtr revIDLastSave="107" documentId="8_{C7F940CA-2A5D-4DCA-8B05-E1A1DC2818D1}" xr6:coauthVersionLast="47" xr6:coauthVersionMax="47" xr10:uidLastSave="{6B53A1C7-F998-4BA4-A8AE-A73E8A0CE6C1}"/>
  <bookViews>
    <workbookView xWindow="6660" yWindow="255" windowWidth="25095" windowHeight="16350" tabRatio="756" firstSheet="4" activeTab="8" xr2:uid="{92B6A63B-F492-4B43-AF69-A273A0393F7F}"/>
  </bookViews>
  <sheets>
    <sheet name="Cover" sheetId="15" r:id="rId1"/>
    <sheet name="Contents" sheetId="21" r:id="rId2"/>
    <sheet name="About" sheetId="17" r:id="rId3"/>
    <sheet name="Definitions" sheetId="11" r:id="rId4"/>
    <sheet name="Stakeholder Engagement" sheetId="26" r:id="rId5"/>
    <sheet name="GHG Calculation Method " sheetId="28" r:id="rId6"/>
    <sheet name="2024_Net Zero (CY)" sheetId="27" r:id="rId7"/>
    <sheet name="2024_Net Zero (FY)" sheetId="14" r:id="rId8"/>
    <sheet name="2024_People" sheetId="3" r:id="rId9"/>
    <sheet name="2024_Planet" sheetId="13" r:id="rId10"/>
    <sheet name="TCFD Index" sheetId="24" r:id="rId11"/>
    <sheet name="GRI Index" sheetId="25" r:id="rId12"/>
    <sheet name="UN SDG Progress" sheetId="10" r:id="rId13"/>
  </sheets>
  <definedNames>
    <definedName name="_xlnm.Print_Area" localSheetId="11">'GRI Index'!$B$2:$D$74</definedName>
    <definedName name="_xlnm.Print_Area" localSheetId="4">'Stakeholder Engagement'!$B$5:$D$47</definedName>
    <definedName name="_xlnm.Print_Area" localSheetId="10">'TCFD Index'!$B$2:$D$30</definedName>
    <definedName name="_xlnm.Print_Area" localSheetId="12">'UN SDG Progress'!$A$1:$I$37</definedName>
    <definedName name="_xlnm.Print_Titles" localSheetId="6">'2024_Net Zero (CY)'!$4:$5</definedName>
    <definedName name="_xlnm.Print_Titles" localSheetId="7">'2024_Net Zero (FY)'!$4:$5</definedName>
    <definedName name="_xlnm.Print_Titles" localSheetId="8">'2024_People'!$3:$4</definedName>
    <definedName name="_xlnm.Print_Titles" localSheetId="9">'2024_Planet'!$3:$4</definedName>
    <definedName name="_xlnm.Print_Titles" localSheetId="11">'GRI Index'!$2:$3</definedName>
    <definedName name="_xlnm.Print_Titles" localSheetId="4">'Stakeholder Engagement'!$5:$5</definedName>
    <definedName name="_xlnm.Print_Titles" localSheetId="10">'TCFD Index'!#REF!</definedName>
    <definedName name="_xlnm.Print_Titles" localSheetId="12">'UN SDG Progress'!$2:$3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3" l="1"/>
  <c r="D23" i="27" l="1"/>
  <c r="D40" i="27"/>
  <c r="D24" i="27"/>
  <c r="D7" i="27"/>
  <c r="C15" i="27"/>
  <c r="D15" i="27"/>
  <c r="C24" i="27"/>
  <c r="C40" i="27"/>
  <c r="C23" i="27" l="1"/>
  <c r="G24" i="14"/>
  <c r="G23" i="14" s="1"/>
  <c r="F24" i="14"/>
  <c r="F23" i="14" s="1"/>
  <c r="E24" i="14"/>
  <c r="E23" i="14" s="1"/>
  <c r="D24" i="14"/>
  <c r="D23" i="14" s="1"/>
  <c r="C24" i="14"/>
  <c r="C23" i="14" s="1"/>
  <c r="H15" i="14"/>
  <c r="G15" i="14"/>
  <c r="F15" i="14"/>
  <c r="E15" i="14"/>
  <c r="D15" i="14"/>
  <c r="C15" i="14"/>
  <c r="H7" i="14"/>
  <c r="G7" i="14"/>
  <c r="F7" i="14"/>
  <c r="D7" i="14"/>
  <c r="C7" i="14"/>
  <c r="F37" i="3"/>
  <c r="E37" i="3"/>
  <c r="D37" i="3"/>
  <c r="C37" i="3"/>
</calcChain>
</file>

<file path=xl/sharedStrings.xml><?xml version="1.0" encoding="utf-8"?>
<sst xmlns="http://schemas.openxmlformats.org/spreadsheetml/2006/main" count="1221" uniqueCount="703">
  <si>
    <t>CONTENTS</t>
  </si>
  <si>
    <t>About the Sustainability Data Datasheet and appendix</t>
  </si>
  <si>
    <t>2024 - Net Zero (FY)</t>
  </si>
  <si>
    <t>2024 - Net Zero (CY)</t>
  </si>
  <si>
    <t>2024 - People</t>
  </si>
  <si>
    <t>2024 - Planet</t>
  </si>
  <si>
    <t>GRI Index</t>
  </si>
  <si>
    <t>UN SDG Progress</t>
  </si>
  <si>
    <t>Definitions</t>
  </si>
  <si>
    <t>ABOUT AMPOL’S SUSTAINABILITY DATASHEET AND APPENDIX</t>
  </si>
  <si>
    <t>Sustainability Performance Data</t>
  </si>
  <si>
    <r>
      <t>Emissions profile (tCO</t>
    </r>
    <r>
      <rPr>
        <b/>
        <vertAlign val="subscript"/>
        <sz val="14"/>
        <color theme="0"/>
        <rFont val="Arial"/>
        <family val="2"/>
      </rPr>
      <t>2</t>
    </r>
    <r>
      <rPr>
        <b/>
        <sz val="14"/>
        <color theme="0"/>
        <rFont val="Arial"/>
        <family val="2"/>
      </rPr>
      <t>e)</t>
    </r>
  </si>
  <si>
    <r>
      <t>Total Group Scope 1 emissions (tCO</t>
    </r>
    <r>
      <rPr>
        <b/>
        <vertAlign val="subscript"/>
        <sz val="11"/>
        <color theme="1"/>
        <rFont val="Arial"/>
        <family val="2"/>
      </rPr>
      <t>2</t>
    </r>
    <r>
      <rPr>
        <b/>
        <sz val="11"/>
        <color theme="1"/>
        <rFont val="Arial"/>
        <family val="2"/>
      </rPr>
      <t>e) - FY</t>
    </r>
  </si>
  <si>
    <t>Lytton - Refinery</t>
  </si>
  <si>
    <t>Lytton - Lubricants</t>
  </si>
  <si>
    <t>Distribution - Terminals, Aviation &amp; Depots</t>
  </si>
  <si>
    <t>Corporate Offices</t>
  </si>
  <si>
    <t>Convenience Retail</t>
  </si>
  <si>
    <t>Other - Small Facilities</t>
  </si>
  <si>
    <t xml:space="preserve"> Z Energy offices, terminals and retail sites</t>
  </si>
  <si>
    <t>n/a</t>
  </si>
  <si>
    <r>
      <t>Total Group Scope 2 emissions (tCO</t>
    </r>
    <r>
      <rPr>
        <b/>
        <vertAlign val="subscript"/>
        <sz val="11"/>
        <color theme="1"/>
        <rFont val="Arial"/>
        <family val="2"/>
      </rPr>
      <t>2</t>
    </r>
    <r>
      <rPr>
        <b/>
        <sz val="11"/>
        <color theme="1"/>
        <rFont val="Arial"/>
        <family val="2"/>
      </rPr>
      <t>e) - FY</t>
    </r>
  </si>
  <si>
    <r>
      <t>Total Group Scope 3 emissions (tCO</t>
    </r>
    <r>
      <rPr>
        <b/>
        <vertAlign val="subscript"/>
        <sz val="11"/>
        <color theme="1"/>
        <rFont val="Arial"/>
        <family val="2"/>
      </rPr>
      <t>2</t>
    </r>
    <r>
      <rPr>
        <b/>
        <sz val="11"/>
        <color theme="1"/>
        <rFont val="Arial"/>
        <family val="2"/>
      </rPr>
      <t>e) - FY</t>
    </r>
  </si>
  <si>
    <r>
      <t>Australia total Scope 3 emissions (tCO</t>
    </r>
    <r>
      <rPr>
        <b/>
        <i/>
        <vertAlign val="subscript"/>
        <sz val="11"/>
        <color theme="1"/>
        <rFont val="Arial"/>
        <family val="2"/>
      </rPr>
      <t>2</t>
    </r>
    <r>
      <rPr>
        <b/>
        <i/>
        <sz val="11"/>
        <color theme="1"/>
        <rFont val="Arial"/>
        <family val="2"/>
      </rPr>
      <t>e) - FY</t>
    </r>
  </si>
  <si>
    <t xml:space="preserve">Cat 1 Purchased goods and services </t>
  </si>
  <si>
    <t>Cat 2 Capital goods</t>
  </si>
  <si>
    <t xml:space="preserve">Cat 3 Fuel and energy related activities </t>
  </si>
  <si>
    <t xml:space="preserve">Cat 4 Upstream transportation and distribution </t>
  </si>
  <si>
    <t xml:space="preserve">Cat 5 Waste generated in operations </t>
  </si>
  <si>
    <t xml:space="preserve">Cat 6 Business travel </t>
  </si>
  <si>
    <t>Cat 7 Employee commuting</t>
  </si>
  <si>
    <t>Cat 8 Upstream leased assets</t>
  </si>
  <si>
    <t>Cat 9 Downstream transportation and distribution</t>
  </si>
  <si>
    <t>Cat 10 Processing of sold products</t>
  </si>
  <si>
    <t>Cat 11 Use of sold products</t>
  </si>
  <si>
    <t>Cat 12 End of life treatment of sold products</t>
  </si>
  <si>
    <t>Cat 13 Downstream leased assets</t>
  </si>
  <si>
    <t>Cat 14 Franchises</t>
  </si>
  <si>
    <t xml:space="preserve">Cat 15 Investments </t>
  </si>
  <si>
    <t>Selected sustainability information</t>
  </si>
  <si>
    <t>Yes</t>
  </si>
  <si>
    <t>Future Energy Initiative Delivered ≥ 1</t>
  </si>
  <si>
    <t>Employee headcount</t>
  </si>
  <si>
    <t>Permanent full-time</t>
  </si>
  <si>
    <t>Permanent part-time</t>
  </si>
  <si>
    <t>Fixed-term contract full-time employees</t>
  </si>
  <si>
    <t>Fixed-term contract part-time employees</t>
  </si>
  <si>
    <t>Casual employees</t>
  </si>
  <si>
    <t>Gender-based pay differences overall group</t>
  </si>
  <si>
    <t>Cultural health scores</t>
  </si>
  <si>
    <t>40+</t>
  </si>
  <si>
    <t>Ampol cultural health score (%)</t>
  </si>
  <si>
    <t xml:space="preserve">Personal safety </t>
  </si>
  <si>
    <t>Group employees (includes all geographies)</t>
  </si>
  <si>
    <t>Group contractors (includes all geographies)</t>
  </si>
  <si>
    <t>Total Group Category 2 Severity Injuries</t>
  </si>
  <si>
    <t>Energy</t>
  </si>
  <si>
    <t xml:space="preserve"> ⎯   Lytton refinery (excluding lubricants)</t>
  </si>
  <si>
    <t xml:space="preserve"> ⎯   Terminals, lubricants and others</t>
  </si>
  <si>
    <t xml:space="preserve"> ⎯   Convenience Retail</t>
  </si>
  <si>
    <t>Total energy consumed in Australia (GJ) - CY</t>
  </si>
  <si>
    <t>Major spills (Vol (l) &gt;=8,000L)</t>
  </si>
  <si>
    <t>Minor spills (160 &lt; Vol (l) &lt;8,000L)</t>
  </si>
  <si>
    <t>Marine spills (Any quantity)</t>
  </si>
  <si>
    <t>Environmental incidents</t>
  </si>
  <si>
    <t>Waste volumes</t>
  </si>
  <si>
    <t>Landfill waste – MSW - solids (tonnes)</t>
  </si>
  <si>
    <t>Landfill hazardous waste – solids (tonnes)</t>
  </si>
  <si>
    <t>Landfill hazardous waste – Packaged Waste - liquid (kL)</t>
  </si>
  <si>
    <t>Landfill hazardous waste – Packaged Waste - liquid (tonnes)</t>
  </si>
  <si>
    <t>Recycled or reused waste - E Waste – solids (tonnes)</t>
  </si>
  <si>
    <t>Recycled or reused waste – Steel - solids (tonnes)</t>
  </si>
  <si>
    <t>Recycled or reused waste – Timber - solids (tonnes)</t>
  </si>
  <si>
    <t>Recycled or reused waste – Commingled - solids (tonnes)</t>
  </si>
  <si>
    <t>Recycled or reused waste – Green Waste - solids (tonnes)</t>
  </si>
  <si>
    <t>Recycled or reused waste – C&amp;D - solids (tonnes)</t>
  </si>
  <si>
    <t>Recycled or reused hazardous waste – liquids (kL)</t>
  </si>
  <si>
    <t>Recycled or reused hazardous waste – liquids (tonnes)</t>
  </si>
  <si>
    <t>Recycled or reused hazardous waste – solids (tonnes)</t>
  </si>
  <si>
    <t>Recycled or reused waste - Paper / Cardboard - solids (tonnes)</t>
  </si>
  <si>
    <t>Landfill waste – solids (tonnes)</t>
  </si>
  <si>
    <t>Z Energy</t>
  </si>
  <si>
    <t>Recycled or reused waste – solids (tonnes)</t>
  </si>
  <si>
    <t>Water use</t>
  </si>
  <si>
    <r>
      <t>Potable water use -</t>
    </r>
    <r>
      <rPr>
        <i/>
        <sz val="12"/>
        <color theme="1"/>
        <rFont val="Arial"/>
        <family val="2"/>
      </rPr>
      <t xml:space="preserve"> Lytton refinery only (kL)</t>
    </r>
  </si>
  <si>
    <r>
      <t>Recycled water (purchased) + reused (Lytton refinery condensate) -</t>
    </r>
    <r>
      <rPr>
        <i/>
        <sz val="12"/>
        <color theme="1"/>
        <rFont val="Arial"/>
        <family val="2"/>
      </rPr>
      <t xml:space="preserve"> Lytton refinery only (kL)</t>
    </r>
  </si>
  <si>
    <t xml:space="preserve">CO </t>
  </si>
  <si>
    <r>
      <t>SO</t>
    </r>
    <r>
      <rPr>
        <i/>
        <vertAlign val="subscript"/>
        <sz val="12"/>
        <color theme="1"/>
        <rFont val="Arial"/>
        <family val="2"/>
      </rPr>
      <t>2</t>
    </r>
  </si>
  <si>
    <t xml:space="preserve">VOC </t>
  </si>
  <si>
    <t xml:space="preserve">NOx </t>
  </si>
  <si>
    <t xml:space="preserve">PM </t>
  </si>
  <si>
    <t>Core Element</t>
  </si>
  <si>
    <t>Recommended Disclosures</t>
  </si>
  <si>
    <t>Relevant section / commentary</t>
  </si>
  <si>
    <t>Website Location</t>
  </si>
  <si>
    <t>Governance</t>
  </si>
  <si>
    <t>(a) Describe the board’s oversight of climate-related risks and opportunities.</t>
  </si>
  <si>
    <t>2024 Corporate Governance Statement
2024 Annual Report - Sustainability Governance (Pages 23-25)</t>
  </si>
  <si>
    <t>Ampol Annual Reports</t>
  </si>
  <si>
    <t>(b) Describe management’s role in assessing and managing climate-related risks and opportunities.</t>
  </si>
  <si>
    <t>Strategy</t>
  </si>
  <si>
    <t>(a) Describe the climate-related risks and opportunities the organisation has identified over the short, medium, and long term.</t>
  </si>
  <si>
    <t>2024 Annual Report - Sustainability Governance (Pages 23-25)
2024 Annual Report - Sustainability Performance - Net Zero (Pages 28-39)</t>
  </si>
  <si>
    <t>(b) Describe the impact of climate-related risks and opportunities on the organisation’s businesses, strategy, and financial planning.</t>
  </si>
  <si>
    <t>(c) Describe the resilience of the organisation’s strategy, taking into consideration different climate-related scenarios, including a 2°C or lower scenario.</t>
  </si>
  <si>
    <t>Risk Management</t>
  </si>
  <si>
    <t>(a) Describe the organisation’s processes for identifying and assessing climate-related risks.</t>
  </si>
  <si>
    <t>2024 Corporate Governance Statement - Risk Management (Pages 13-15)
2024 Annual Report - Sustainability Governance (Pages 23-25)</t>
  </si>
  <si>
    <t>Ampol Corporate Governance</t>
  </si>
  <si>
    <t>(b) Describe the organisation’s processes for managing climate-related risks.</t>
  </si>
  <si>
    <t>Metrics &amp; Targets</t>
  </si>
  <si>
    <t>(a) Disclose the metrics used by the organisation to assess climate-related risks and opportunities in line with its strategy and risk management process.</t>
  </si>
  <si>
    <t>2024 Annual Report - Sustainability Performance - Net Zero (Pages 28-39)</t>
  </si>
  <si>
    <t>(b) Disclose Scope 1, Scope 2, and, if appropriate, Scope 3 greenhouse gas (GHG) emissions, and the related risks.</t>
  </si>
  <si>
    <t>(c) Describe the targets used by the organisation to manage climate-related risks and opportunities and performance against targets.</t>
  </si>
  <si>
    <t>GRI Reference</t>
  </si>
  <si>
    <t>GRI 2: General Disclosures 2021</t>
  </si>
  <si>
    <t>Organisation and reporting practices</t>
  </si>
  <si>
    <t>2-1</t>
  </si>
  <si>
    <t>Organisational details</t>
  </si>
  <si>
    <t>Ampol Limited;
Publicly ASX/NZX Listed;
Headquartered in Bourke Rd, Alexandria NSW Australia;
2024 Annual Report</t>
  </si>
  <si>
    <t>2-2</t>
  </si>
  <si>
    <t>Entities included in the organisations sustainability reporting</t>
  </si>
  <si>
    <t>2024 Annual Report - Our approach to sustainability performance reporting - reporting period and boundaries (Page 19)</t>
  </si>
  <si>
    <t>2-3</t>
  </si>
  <si>
    <t>Reporting period, frequency and contact point</t>
  </si>
  <si>
    <t>2024 Annual Report - Ampol's approach to sustainability performance reporting  (Page 19)</t>
  </si>
  <si>
    <t>2-4</t>
  </si>
  <si>
    <t>Restatements of information</t>
  </si>
  <si>
    <t xml:space="preserve">Where relevant, any identified or explained reasons for restatements and their effects are captured in our reporting suites and their footnotes. </t>
  </si>
  <si>
    <t>2-5</t>
  </si>
  <si>
    <t>External assurance</t>
  </si>
  <si>
    <t>2024 Annual Report - KPMG independent limited assurance report selected sustainability information (Pages 60 - 64)</t>
  </si>
  <si>
    <t>Activities and workers</t>
  </si>
  <si>
    <t>2-6</t>
  </si>
  <si>
    <t>Activities, value chain and other business relationships</t>
  </si>
  <si>
    <t>2024 Annual Report - Strategic Report (Pages 2-16)</t>
  </si>
  <si>
    <t>2-7</t>
  </si>
  <si>
    <t>Employees</t>
  </si>
  <si>
    <t>2024 Annual Report - Sustainability data (Page 58);
2024 Sustainability Datasheet and Appendix (2024_People)</t>
  </si>
  <si>
    <t>2-8</t>
  </si>
  <si>
    <t>Workers who are not employees</t>
  </si>
  <si>
    <t>2-9</t>
  </si>
  <si>
    <t>Governance structure and composition</t>
  </si>
  <si>
    <t>2024 Corporate Governance Statement - Corporate Governance Framework to Board committees continued (Pages 3-10)
2024 Annual Report - Sustainability Governance (Pages 23-25)</t>
  </si>
  <si>
    <t>2-10</t>
  </si>
  <si>
    <t>Nomination and selection to the highest governance body</t>
  </si>
  <si>
    <t>2024 Corporate Governance Statement - Board composition and Non-executive Director tenure to Direct appointment, election and re-election (Pages 8 &amp; 9)</t>
  </si>
  <si>
    <t>2-11</t>
  </si>
  <si>
    <t>Chair of the highest governance body</t>
  </si>
  <si>
    <t>2024 Corporate Governance Statement - Board composition and non-executive director tenure (Page 6)</t>
  </si>
  <si>
    <t>2-12</t>
  </si>
  <si>
    <t>Role of the highest governance body in overseeing the management of impacts</t>
  </si>
  <si>
    <t>2024 Corporate Governance Statement - Roles and responsibilities (page 7); Risk management (Pages 13-16)</t>
  </si>
  <si>
    <t>2-13</t>
  </si>
  <si>
    <t>Delegation of responsibility for managing impacts</t>
  </si>
  <si>
    <t>2024 Corporate Governance Statement - Roles and responsibilities (page 7)
2024 Annual Report - Sustainability Governance (Pages 23 - 25)</t>
  </si>
  <si>
    <t>2-14</t>
  </si>
  <si>
    <t>Role of the highest governance body in sustainability reporting</t>
  </si>
  <si>
    <t>2024 Corporate Governance Statement - Corporate Governance Framework to Board committees continued (Pages 3-10)
2024 Annual Report - Sustainability Governance (Pages 23 - 25)</t>
  </si>
  <si>
    <t>2-15</t>
  </si>
  <si>
    <t>Conflicts of interest</t>
  </si>
  <si>
    <t>2024 Corporate Governance Statement - Conflict of interest (Page 6)</t>
  </si>
  <si>
    <t>2-16</t>
  </si>
  <si>
    <t>Communication of critical concerns</t>
  </si>
  <si>
    <t>2024 Corporate Governance Statement - Risk management (Pages 13-16); Corporate governance policies (pages 17-18)</t>
  </si>
  <si>
    <t>2-17</t>
  </si>
  <si>
    <t>Collective knowledge of the highest governance body</t>
  </si>
  <si>
    <t>2024 Corporate Governance Statement - Directors skills and diversity (Pages 9&amp;10)</t>
  </si>
  <si>
    <t>2-18</t>
  </si>
  <si>
    <t>Evaluation of the performance of the highest governance body</t>
  </si>
  <si>
    <t>2024 Corporate Governance Statement - Performance evaluation (Page 8)</t>
  </si>
  <si>
    <t>2-19</t>
  </si>
  <si>
    <t>Remuneration policies</t>
  </si>
  <si>
    <t>2-20</t>
  </si>
  <si>
    <t>Process to determine remuneration</t>
  </si>
  <si>
    <t>2-21</t>
  </si>
  <si>
    <t>Annual total compensation ratio</t>
  </si>
  <si>
    <t>Ampol does not currently report publicly</t>
  </si>
  <si>
    <t>Strategy, policies and practices</t>
  </si>
  <si>
    <t>2-22</t>
  </si>
  <si>
    <t>Statement on sustainable development strategy</t>
  </si>
  <si>
    <t>2024 Annual Report - 2023-2025 Sustainability Strategy and Strategy scorecard (Pages 19-21)</t>
  </si>
  <si>
    <t>2-23</t>
  </si>
  <si>
    <t>Policy commitments</t>
  </si>
  <si>
    <t>2-24</t>
  </si>
  <si>
    <t>Embedding policy commitments</t>
  </si>
  <si>
    <t>2024 Annual Report - Sustainability Governance (Pages 23-25)</t>
  </si>
  <si>
    <t>2-25</t>
  </si>
  <si>
    <t>Processes to remediate negative impacts</t>
  </si>
  <si>
    <t>2-26</t>
  </si>
  <si>
    <t>Mechanisms for seeking advice and raising concerns</t>
  </si>
  <si>
    <t>2-27</t>
  </si>
  <si>
    <t>Compliance with laws and regulations</t>
  </si>
  <si>
    <t>2-28</t>
  </si>
  <si>
    <t>Membership associations</t>
  </si>
  <si>
    <t>2024 Annual Report - Industry collaboration (Page 22)</t>
  </si>
  <si>
    <t>2-29</t>
  </si>
  <si>
    <t xml:space="preserve">Approach to stakeholder engagement </t>
  </si>
  <si>
    <t>About Sustainability at Ampol</t>
  </si>
  <si>
    <t>2-30</t>
  </si>
  <si>
    <t>Specific Standard Disclosures</t>
  </si>
  <si>
    <t>GRI 11: Oil and Gas Sector 2021</t>
  </si>
  <si>
    <t>GHG emissions</t>
  </si>
  <si>
    <t>2024 Annual Report - Sustainability performance - Net Zero (Pages 28-39)
2024 Annual Report - Sustainability data (Pages 57)
2024 Sustainability Datasheet and Appendix (2024_Net Zero FY) &amp; (2024_Net Zero CY)</t>
  </si>
  <si>
    <t>Climate adaption, resilience and transition</t>
  </si>
  <si>
    <t>2024 Annual Report - Sustainability governance to NetZero (Pages 23-39)
2024 Annual Report - Sustainability data (Pages 57)
2024 Sustainability Datasheet and Appendix (TCFD)</t>
  </si>
  <si>
    <t>Air emissions</t>
  </si>
  <si>
    <t>Biodiversity</t>
  </si>
  <si>
    <t>Waste</t>
  </si>
  <si>
    <t>Water and effluents</t>
  </si>
  <si>
    <t>Closure and rehabilitation</t>
  </si>
  <si>
    <t>Not applicable to Ampol as it is not an upstream business</t>
  </si>
  <si>
    <t>Asset integrity and critical incident management</t>
  </si>
  <si>
    <t>Occupational health and safety</t>
  </si>
  <si>
    <t>2024 Annual Report - Sustainability performance - People (Pages 40-49)
2024 Annual Report - Sustainability data (Page 58);
2024 Sustainability Datasheet and Appendix (2024_People)</t>
  </si>
  <si>
    <t>Employment practices</t>
  </si>
  <si>
    <t>Non-discrimination and equal opportunity</t>
  </si>
  <si>
    <t>About Human Rights at Ampol</t>
  </si>
  <si>
    <t>Freedom of association and collective bargaining</t>
  </si>
  <si>
    <t>Economic impacts</t>
  </si>
  <si>
    <t>Local communities</t>
  </si>
  <si>
    <t>2024 Annual Report - Sustainability performance - People - supporting communities and nature (Pages 46-48)
2024 Annual Report - Sustainability data (Page 58);
2024 Sustainability Datasheet and Appendix (2024_People)</t>
  </si>
  <si>
    <t>Land and resource rights</t>
  </si>
  <si>
    <t>Rights of indigenous peoples</t>
  </si>
  <si>
    <t>2024-2026 Ampol Innovate Reconciliation Action Plan (RAP)
2024 Annual Report - sustainability performance - indigenous partnerships (page 45)</t>
  </si>
  <si>
    <t>Reconciliation at Ampol</t>
  </si>
  <si>
    <t>Conflict and security</t>
  </si>
  <si>
    <t>Not applicable to Ampol as it is not an upstream business and based in Australia and New Zealand</t>
  </si>
  <si>
    <t>Anti-competitive behaviour</t>
  </si>
  <si>
    <t>2024 Corporate Governance Statement - Code of conduct (Page 16)</t>
  </si>
  <si>
    <t>Anti-corruption</t>
  </si>
  <si>
    <t>2024 Corporate Governance Statement - Code of conduct to corporate governance policies (Pages 16-18)</t>
  </si>
  <si>
    <t>Payments to governments</t>
  </si>
  <si>
    <t>2024 Corporate Governance Statement - Tax transparency (Page 17)
2023 Taxes Paid Report  - Ampol’s publishes an Annual Taxes Paid Report in accordance with Australia’s Voluntary Tax Transparency Code in the following Annual Year.</t>
  </si>
  <si>
    <t>Ampol Reports and Presentations</t>
  </si>
  <si>
    <t>Public policy</t>
  </si>
  <si>
    <t>UN SGD progress</t>
  </si>
  <si>
    <t>SDG</t>
  </si>
  <si>
    <t>Key Targets</t>
  </si>
  <si>
    <t>How we contributed in 2024</t>
  </si>
  <si>
    <t>Location</t>
  </si>
  <si>
    <t>Wellbeing and inclusive workplaces</t>
  </si>
  <si>
    <t>Reduce premature mortality from non-communicable diseases through prevention and treatment and promote mental health and wellbeing</t>
  </si>
  <si>
    <t>Ensure women’s full and effective participation and equal opportunities for leadership at all levels of decision making</t>
  </si>
  <si>
    <t>Achieve full and productive employment and decent work for women and men, including young persons and persons with a disability, and equal pay for equal work</t>
  </si>
  <si>
    <t>Take immediate and effective measures to eradicate forced labour, modern slavery</t>
  </si>
  <si>
    <r>
      <rPr>
        <b/>
        <sz val="12"/>
        <color theme="1"/>
        <rFont val="Arial"/>
        <family val="2"/>
      </rPr>
      <t xml:space="preserve">Mitigating negative impact
8.7 </t>
    </r>
    <r>
      <rPr>
        <sz val="12"/>
        <color theme="1"/>
        <rFont val="Arial"/>
        <family val="2"/>
      </rPr>
      <t xml:space="preserve">- Achieved goal of 80% of our supplier base (when measured by spend) completing our Supplier Code of Conduct questionnaire, as well as our performing verification audits of 110 suppliers. </t>
    </r>
  </si>
  <si>
    <t>By 2030, empower and promote the social, economic and political inclusion of all, irrespective of age, sex, disability, race, ethnicity, origin, religion or economic or other status</t>
  </si>
  <si>
    <t>Indigenous partnerships</t>
  </si>
  <si>
    <t>Promote inclusive and sustainable industrialisation and raise industry’s share of employment and GDP</t>
  </si>
  <si>
    <t>Supporting communities and nature</t>
  </si>
  <si>
    <t>Ensuring all girls and boys complete primary and secondary education</t>
  </si>
  <si>
    <t>Increase number of youth and adults who have relevant skills involving technical and vocational skills for employment, decent jobs and entrepreneurship</t>
  </si>
  <si>
    <t>Eliminate gender disparities in education including persons in education with a disability, indigenous peoples and children in vulnerable situations</t>
  </si>
  <si>
    <t>Achieve the environmentally sound management of chemicals and all waste throughout their life cycle and in accordance with agreed international frameworks</t>
  </si>
  <si>
    <t>Promote the implementation of sustainable management of all types of forests, halt deforestation, restore degraded forests and substantially increase afforestation and reforestation</t>
  </si>
  <si>
    <t>Take urgent and significant action to rescue the degradation of natural habitats, halt the loss of biodiversity and protect and prevent the extinction of threatened species</t>
  </si>
  <si>
    <t>Circular economy</t>
  </si>
  <si>
    <t>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</si>
  <si>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 xml:space="preserve">By 2030, substantially reduce waste generation through prevent, reduction, recycling and reuse </t>
  </si>
  <si>
    <t>Decarbonisation</t>
  </si>
  <si>
    <t>Ensure access to affordable, reliable and modern energy sources</t>
  </si>
  <si>
    <t>Substantially increase the share of renewable energy sources</t>
  </si>
  <si>
    <t>Improve energy efficiency</t>
  </si>
  <si>
    <t>Strengthen resilience and adaptive capacity to climate-related hazards and natural disasters</t>
  </si>
  <si>
    <t>Integrate climate change into policies, strategic and planning processes</t>
  </si>
  <si>
    <t>UNDERSTANDING OUR STAKEHOLDERS</t>
  </si>
  <si>
    <t>Stakeholder Group</t>
  </si>
  <si>
    <t>Engagement Mechanism</t>
  </si>
  <si>
    <t>Key topics raised in 2024</t>
  </si>
  <si>
    <t>Employees and contractors</t>
  </si>
  <si>
    <t>Customers</t>
  </si>
  <si>
    <t>Media</t>
  </si>
  <si>
    <t>Shareholders &amp; investment community</t>
  </si>
  <si>
    <t>First Nations, indigenous and Local communities</t>
  </si>
  <si>
    <t>Business Partners and suppliers</t>
  </si>
  <si>
    <t>Community hotline, e-mail and post</t>
  </si>
  <si>
    <t>Double Materiality Survey</t>
  </si>
  <si>
    <t>Double materiality interviews and surveys</t>
  </si>
  <si>
    <t>Employee commuting survey</t>
  </si>
  <si>
    <t xml:space="preserve"> </t>
  </si>
  <si>
    <t>2024 Annual Report (Page 42)</t>
  </si>
  <si>
    <t>2024 Annual Report (Page 44)</t>
  </si>
  <si>
    <t>2024 Annual Report (Page 48)</t>
  </si>
  <si>
    <t>2024 Annual Report (Page 45)</t>
  </si>
  <si>
    <t>2024 Annual Report (Page 46)</t>
  </si>
  <si>
    <r>
      <rPr>
        <b/>
        <sz val="12"/>
        <color rgb="FF000000"/>
        <rFont val="Arial"/>
        <family val="2"/>
      </rPr>
      <t xml:space="preserve">Creating positive impact
12.4 </t>
    </r>
    <r>
      <rPr>
        <sz val="12"/>
        <color rgb="FF000000"/>
        <rFont val="Arial"/>
        <family val="2"/>
      </rPr>
      <t>- Continued investment ($4.66m) with community partners including Clontarf Foundation and Stars Foundation, supporting Aboriginal and Torres Strait Islander peoples; continued partnership with The Smith Family, helping young Australians in need to succeed at school, so they can create better futures for themselves</t>
    </r>
    <r>
      <rPr>
        <sz val="12"/>
        <rFont val="Arial"/>
        <family val="2"/>
      </rPr>
      <t>; Continued community giving program to Good in the Hood in New Zealand.</t>
    </r>
  </si>
  <si>
    <r>
      <rPr>
        <b/>
        <sz val="12"/>
        <color theme="1"/>
        <rFont val="Arial"/>
        <family val="2"/>
      </rPr>
      <t xml:space="preserve">Creating positive impact
12.4 </t>
    </r>
    <r>
      <rPr>
        <sz val="12"/>
        <color theme="1"/>
        <rFont val="Arial"/>
        <family val="2"/>
      </rPr>
      <t>- Continued partnership with The Smith Family, helping young Australians in need to succeed at school</t>
    </r>
    <r>
      <rPr>
        <sz val="12"/>
        <rFont val="Arial"/>
        <family val="2"/>
      </rPr>
      <t>;  Continued community giving program to Good in the Hood in New Zealand.</t>
    </r>
  </si>
  <si>
    <t>2024 Annual Report (Page 51)</t>
  </si>
  <si>
    <t>2024 Annual Report (Page 52)</t>
  </si>
  <si>
    <t>2024 Annual Report (Page 54)</t>
  </si>
  <si>
    <r>
      <rPr>
        <b/>
        <sz val="12"/>
        <rFont val="Arial"/>
        <family val="2"/>
      </rPr>
      <t xml:space="preserve">Mitigating negative impact
12.4 </t>
    </r>
    <r>
      <rPr>
        <sz val="12"/>
        <rFont val="Arial"/>
        <family val="2"/>
      </rPr>
      <t>- Lubricants business continues its steel drum collection service in partnership with PACT Group for oil, solvent and fuel drums customers in 2024; F&amp;I increased their recovery of recyclable waste at Lytton Refinery in 2024.</t>
    </r>
  </si>
  <si>
    <t>2024 Annual Report (Page 59)</t>
  </si>
  <si>
    <t>2024 Annual Report (Page 37)</t>
  </si>
  <si>
    <r>
      <rPr>
        <b/>
        <sz val="12"/>
        <rFont val="Arial"/>
        <family val="2"/>
      </rPr>
      <t>Creating positive impact
7.2</t>
    </r>
    <r>
      <rPr>
        <sz val="12"/>
        <rFont val="Arial"/>
        <family val="2"/>
      </rPr>
      <t xml:space="preserve"> - As of 31 December we have installed solar panels at 76 company owned and operated retail locations in NSW, Victoria, Queensland and WA; Offset 100% of the electricity consumption for our ARENA and NSW-funded AmpCharge EV charging bays between 1 January and 31 December 2024 through the purchasing and surrendering of voluntary large-scale generation certificates (LGCs) to cover the electricity usage at these charging sites.</t>
    </r>
  </si>
  <si>
    <t>2024 Annual Report (Page 38)</t>
  </si>
  <si>
    <r>
      <rPr>
        <b/>
        <sz val="12"/>
        <color theme="1"/>
        <rFont val="Arial"/>
        <family val="2"/>
      </rPr>
      <t>Creating positive impact
7.3</t>
    </r>
    <r>
      <rPr>
        <sz val="12"/>
        <color theme="1"/>
        <rFont val="Arial"/>
        <family val="2"/>
      </rPr>
      <t xml:space="preserve"> - In Fuels and Infrastructure, our Terminals business delivered a 19.5% reduction in operational emissions intensity through energy efficiency upgrades to lighting, plant, equipment and fleet upgrades.</t>
    </r>
  </si>
  <si>
    <t>2024 Annual Report (Page 13,16 &amp; 34)</t>
  </si>
  <si>
    <r>
      <rPr>
        <b/>
        <sz val="12"/>
        <color theme="1"/>
        <rFont val="Arial"/>
        <family val="2"/>
      </rPr>
      <t>Creating positive impact
13.1</t>
    </r>
    <r>
      <rPr>
        <sz val="12"/>
        <color theme="1"/>
        <rFont val="Arial"/>
        <family val="2"/>
      </rPr>
      <t xml:space="preserve"> - In 2024, we began Stage 1 of our 2023 Climate Report (see diagram on page 29) for identified assets, completing localised assessments and modelling to determine hazards and their associated level of risk. The outputs of these assessments were fed into existing asset and infrastructure integrity programs.</t>
    </r>
  </si>
  <si>
    <t>2024 Annual Report (Page 29)</t>
  </si>
  <si>
    <r>
      <rPr>
        <b/>
        <sz val="12"/>
        <rFont val="Arial"/>
        <family val="2"/>
      </rPr>
      <t>Creating positive impact
7.1</t>
    </r>
    <r>
      <rPr>
        <sz val="12"/>
        <rFont val="Arial"/>
        <family val="2"/>
      </rPr>
      <t xml:space="preserve"> - in Convenience Retail, we achieved a 29% reduction in operational emissions on an absolute basis. This was delivered through energy efficiency initiatives, including LED lighting replacements, Internet of Things (IoT) solutions for energy management of in store
equipment, solar panel installations, power purchase agreements (PPAs).</t>
    </r>
  </si>
  <si>
    <r>
      <rPr>
        <b/>
        <sz val="12"/>
        <rFont val="Arial"/>
        <family val="2"/>
      </rPr>
      <t xml:space="preserve">Creating positive impact
12.5 </t>
    </r>
    <r>
      <rPr>
        <sz val="12"/>
        <rFont val="Arial"/>
        <family val="2"/>
      </rPr>
      <t>- As 31st December 2024, Z Energy achieved 47% waste recycling / recovery rate, this accounted for 1497t of waste that otherwise would have been sent to landfill.</t>
    </r>
  </si>
  <si>
    <t>Stakeholder Engagement</t>
  </si>
  <si>
    <t>TCFD Index</t>
  </si>
  <si>
    <t>2024 Annual Report - Sustainability Performance - Net Zero (Pages 28-39)
2024 Sustainability Datasheet and Appendix (2024_Net Zero)
2024 Annual Report - Remuneration Report (Page 96)</t>
  </si>
  <si>
    <t>Tier 1 safety event</t>
  </si>
  <si>
    <t>Tier 2 safety event</t>
  </si>
  <si>
    <t>Peakon employee listening tool</t>
  </si>
  <si>
    <t>Digital and social platforms</t>
  </si>
  <si>
    <t>Employee updates</t>
  </si>
  <si>
    <t>Customer complaint and feedback channels</t>
  </si>
  <si>
    <t>Digital and social media channels</t>
  </si>
  <si>
    <t>Newsletters</t>
  </si>
  <si>
    <t>Customer Business Reviews</t>
  </si>
  <si>
    <t>Correspondence (including meetings and phone calls)</t>
  </si>
  <si>
    <t>ESG Surveys</t>
  </si>
  <si>
    <t>ASX market releases</t>
  </si>
  <si>
    <t>Financial results</t>
  </si>
  <si>
    <t>Investor non-deal roadshows, meetings and conferences</t>
  </si>
  <si>
    <t>Annual General Meeting</t>
  </si>
  <si>
    <t>Investor Days</t>
  </si>
  <si>
    <t>Stakeholder meetings</t>
  </si>
  <si>
    <t>Site tours</t>
  </si>
  <si>
    <t>Business engagement forums</t>
  </si>
  <si>
    <t>Governments, Regulators, Industry Bodies and Associations</t>
  </si>
  <si>
    <t>Supplier meetings, briefings and workshops</t>
  </si>
  <si>
    <t>Supplier feedback surveys</t>
  </si>
  <si>
    <t>Supplier Code of Conduct surveys</t>
  </si>
  <si>
    <t>Media release</t>
  </si>
  <si>
    <t>Digital and social media</t>
  </si>
  <si>
    <t>Executive briefings</t>
  </si>
  <si>
    <t>Community events</t>
  </si>
  <si>
    <t>Community consultation</t>
  </si>
  <si>
    <t>Staff volunteering</t>
  </si>
  <si>
    <t>Source Category</t>
  </si>
  <si>
    <t>Source of Emissions</t>
  </si>
  <si>
    <t>Activity Type</t>
  </si>
  <si>
    <t>Fuel / Energy Commodity</t>
  </si>
  <si>
    <t>Calculation Method</t>
  </si>
  <si>
    <t>Data Source</t>
  </si>
  <si>
    <t>Scope 1</t>
  </si>
  <si>
    <t>HFCS</t>
  </si>
  <si>
    <t xml:space="preserve">Manufacturing Specifications </t>
  </si>
  <si>
    <t>Equipment specifications stock levels, Low uncertainty.</t>
  </si>
  <si>
    <t>Fuel Combustion</t>
  </si>
  <si>
    <t>Stationary and Transport energy purposes (excluding electricity generation)</t>
  </si>
  <si>
    <t>Method 1 - Fuel Based Method</t>
  </si>
  <si>
    <t>Supplier Invoices</t>
  </si>
  <si>
    <t>Stationary and Transport energy purposes(excluding electricity generation)</t>
  </si>
  <si>
    <t>Crude oil refining</t>
  </si>
  <si>
    <t>Fugitive emissions released from gas flared from the oil refinery</t>
  </si>
  <si>
    <t xml:space="preserve">Method 1 - Crude oil production (flared) </t>
  </si>
  <si>
    <t>Fugitive emissions from crude oil refining and from storage tanks for crude oil</t>
  </si>
  <si>
    <t>Method 1 - crude oil production (non-flared)</t>
  </si>
  <si>
    <t>Fugitive emissions - Industrial Processes</t>
  </si>
  <si>
    <t>SF6</t>
  </si>
  <si>
    <t>Scope 2</t>
  </si>
  <si>
    <t>Electricity use at Ampol offices, retail sites, terminals, depots and aviation</t>
  </si>
  <si>
    <t>Location Based Method</t>
  </si>
  <si>
    <t>Grid Purchased Electricity (kWh)</t>
  </si>
  <si>
    <t>Electricity consumption data in kWh provided by retailers. Low uncertainty.</t>
  </si>
  <si>
    <t>Scope 3</t>
  </si>
  <si>
    <t>Production and upgrading of purchased crude oil</t>
  </si>
  <si>
    <t>Spend based calculation method</t>
  </si>
  <si>
    <t>Amount spent on purchased goods or services, by product type, using market values (e.g., dollars)</t>
  </si>
  <si>
    <t>GL - General Ledger</t>
  </si>
  <si>
    <t>Crude oil production and upgrading for purchased fuel products</t>
  </si>
  <si>
    <t>Average-data method</t>
  </si>
  <si>
    <t>Loaded and shipped barrels of crude oil imported to and discharged at Lytton Refinery</t>
  </si>
  <si>
    <t>Volume of Crude Imported x Average Oil Production and Upgrading emissions factor</t>
  </si>
  <si>
    <t>Crude-Oil-Investing-in-a-Carbon-Constrained-World-2017-Update.pdf &amp; FY24 Shipping Data.xlsx</t>
  </si>
  <si>
    <t>Shipment and transport of crude oil to third-party refineries</t>
  </si>
  <si>
    <t>Volume of fuel products imported to Australian ports (bbl)</t>
  </si>
  <si>
    <t>Volume of Fuel Products Imported x Average Well-to-Combustion phase emissions factor</t>
  </si>
  <si>
    <t>Shipping Data CY24</t>
  </si>
  <si>
    <t>Third-party refinery emissions of purchased fuel products</t>
  </si>
  <si>
    <t xml:space="preserve">Product purchase reports. </t>
  </si>
  <si>
    <t>Emissions factors calculated by third-party.</t>
  </si>
  <si>
    <t>Emissions factors based on product purchases and calculated by a third party. Emissions factor updated in CY22. Moderate uncertainty.</t>
  </si>
  <si>
    <t>Purchased goods and services (other than crude oil and fuel products)</t>
  </si>
  <si>
    <t>Purchased capital equipment</t>
  </si>
  <si>
    <t>Amount spent on capital goods using market values (e.g., dollars)</t>
  </si>
  <si>
    <t>Fuel and energy related emissions from energy sources other than fuels captured in Categories 1 and 4</t>
  </si>
  <si>
    <t>Fuel-based method</t>
  </si>
  <si>
    <t>Total kL Diesel</t>
  </si>
  <si>
    <t>International Shipment and transport of crude oil to Lytton</t>
  </si>
  <si>
    <t>Quantity of crude oil shipped to Lytton &amp; shipping distances</t>
  </si>
  <si>
    <t>Total distance shipped x total tonnes of crude shipped x Freighting Goods factor</t>
  </si>
  <si>
    <t>2024 DEFRA Freighting Goods factors, Moderate uncertainty from emissions factors</t>
  </si>
  <si>
    <t>International shipment and transport of purchased refined products</t>
  </si>
  <si>
    <t>Total distance shipped x total tonnes of refined fuels shipped x Freighting Goods factor</t>
  </si>
  <si>
    <t>Road Freight of refined products</t>
  </si>
  <si>
    <t>Quantity of refined products trucked &amp; total distances</t>
  </si>
  <si>
    <t>Road Transport Data CY24</t>
  </si>
  <si>
    <t>Road Freight of retailer goods</t>
  </si>
  <si>
    <t xml:space="preserve">Spend-based </t>
  </si>
  <si>
    <t>Total dollar spent on freight services</t>
  </si>
  <si>
    <t>US EPA Supply Chain Greenhouse gas Emissions Factors - v1.3 NAICS-6 , Annual spend data provided by 3PL, Low uncertainty</t>
  </si>
  <si>
    <t>Domestic Sea shipments of refined products</t>
  </si>
  <si>
    <t>Weighted Average-data method</t>
  </si>
  <si>
    <t>Quantity of refined products shipped to Lytton &amp; shipping distances</t>
  </si>
  <si>
    <t>Waste-type specific method</t>
  </si>
  <si>
    <t>Total tonnes of waste</t>
  </si>
  <si>
    <t>NGA Factors 2024,  Low uncertainty</t>
  </si>
  <si>
    <t>Water supply and treatment</t>
  </si>
  <si>
    <t>Total kL of water use</t>
  </si>
  <si>
    <t>Total volume of water used x 2024 jurisdictional water management Water emissions factor</t>
  </si>
  <si>
    <t>Supplier Invoices used where available and proxy data</t>
  </si>
  <si>
    <t>The Australian Life Cycle Inventory Database Initiative, Moderate uncertainty</t>
  </si>
  <si>
    <t>Business Travel</t>
  </si>
  <si>
    <t>Distance-based method</t>
  </si>
  <si>
    <t>Supplier Trip Reports</t>
  </si>
  <si>
    <t>Employee Commute</t>
  </si>
  <si>
    <t>HR FTE List &amp; ABS - Commuting Distances</t>
  </si>
  <si>
    <t>EPA Victoria Staff Commute, Moderate uncertainty</t>
  </si>
  <si>
    <t>Working From Home</t>
  </si>
  <si>
    <t>HR FTE List &amp; ABS - Commuting data set</t>
  </si>
  <si>
    <t>Use of sold products (unleaded petrol, diesel and jet fuel products)</t>
  </si>
  <si>
    <t>Emissions (tCO2-e) = Quantity of product combusted x Emissions Factor (tCO2-e/t product)</t>
  </si>
  <si>
    <t>Use of sold products (Reduced Crude)</t>
  </si>
  <si>
    <t>Use of sold products (lubricants)</t>
  </si>
  <si>
    <t>Sales Data CY24.xlsx</t>
  </si>
  <si>
    <t>Use of sold products (AmpCharge Electricity)</t>
  </si>
  <si>
    <t>Total kWh</t>
  </si>
  <si>
    <t>Emissions (tCO2-e) = Amount of electricity consumed x Emissions Factor (tCO2-e/kWh)</t>
  </si>
  <si>
    <t>2024 NGA Factors, Electricity consumption data in kWh provided by
supplier. Low uncertainty</t>
  </si>
  <si>
    <t>Emissions from Franchises operated under Ampol's licence</t>
  </si>
  <si>
    <t>Emissions from investments in joint ventures or associate companies not included in scope 1 or 2 emissions</t>
  </si>
  <si>
    <t>Email from Investments, Actual Data used a proxy</t>
  </si>
  <si>
    <t>Refinery gas and liquids - Flared</t>
  </si>
  <si>
    <t>Refinery gas and liquids - Stored</t>
  </si>
  <si>
    <t>Refinery coke , Refinery gas and liquids , Fuel Oil</t>
  </si>
  <si>
    <t>Diesel , Petrol (Gasoline), LPG &amp; Natural Gas - Pipeline</t>
  </si>
  <si>
    <t>Engineering Calcs / Monthly Energy and Mass Loss Reports</t>
  </si>
  <si>
    <t>2021 DEFRA emission factors of the purchased goods or services per unit of economic value (e.g., kg CO2-e/$), Low uncertainty.</t>
  </si>
  <si>
    <t>Monthly Product Purchase Reports</t>
  </si>
  <si>
    <t>2024 NGA Factors. Low uncertainty.</t>
  </si>
  <si>
    <t xml:space="preserve">2024 DEFRA Factors, Low uncertainty </t>
  </si>
  <si>
    <t>2024 NGA Factors, Electricity consumption data in kWh provided by supplier used a proxy. Moderate uncertainty</t>
  </si>
  <si>
    <t>NGER 2023 Factors, Low uncertainty</t>
  </si>
  <si>
    <t>NGER 2023 Factors, Supplier invoices. Low uncertainty.</t>
  </si>
  <si>
    <t>Fugitive emission from HVAC</t>
  </si>
  <si>
    <t>ARC Energy Research Institute Well-to-Combustion phase factors (e.g., kgCO2-e/barrel), Moderate uncertainty.</t>
  </si>
  <si>
    <t>Total kL</t>
  </si>
  <si>
    <t>Email supplied data from Operations</t>
  </si>
  <si>
    <t>Flight distances and fare types were provided by Supplier</t>
  </si>
  <si>
    <t>Supplier Invoices for Franchises  used a proxy</t>
  </si>
  <si>
    <t>FTE Employee Numbers /
Average energy use when working from home</t>
  </si>
  <si>
    <t>GHG emission source exclusions</t>
  </si>
  <si>
    <t>GHG emission source inclusions</t>
  </si>
  <si>
    <t xml:space="preserve">Data Quality &amp; Uncertainty </t>
  </si>
  <si>
    <t>Emission Category</t>
  </si>
  <si>
    <t>Emission Activity</t>
  </si>
  <si>
    <t>Reason for exclusion</t>
  </si>
  <si>
    <t>C1 - Purchased goods and services</t>
  </si>
  <si>
    <t>C2 - Capital Goods</t>
  </si>
  <si>
    <t>C3 - Fuel and energy related activities</t>
  </si>
  <si>
    <t>C4 - Upstream transportation and distribution</t>
  </si>
  <si>
    <t>C5 - Waste</t>
  </si>
  <si>
    <t>C6 - Business travel</t>
  </si>
  <si>
    <t>C7 - Employee commuting</t>
  </si>
  <si>
    <t>C11 - Use of sold products and services</t>
  </si>
  <si>
    <t>C14 - Franchises</t>
  </si>
  <si>
    <t>C15 - Investments</t>
  </si>
  <si>
    <t>C8 - Upstream leased assets</t>
  </si>
  <si>
    <t xml:space="preserve">Emissions from the operation of assets that are leased by Ampol and not included in Scope 1 or 2 emissions. </t>
  </si>
  <si>
    <t>C9 - Downstream transportation and distribution</t>
  </si>
  <si>
    <t>Emissions from the transportation and distribution of sold products that paid for by Ampol</t>
  </si>
  <si>
    <t>C10 - Processing of sold products</t>
  </si>
  <si>
    <t>Emissions from the processing of intermediate products sold to downstream companies</t>
  </si>
  <si>
    <t>Captured in C11 - Use of sold products - FCCU feed exported are likely combusted, not re-processed.</t>
  </si>
  <si>
    <t>C12 - End-of-life of sold products</t>
  </si>
  <si>
    <t>C13 - Downstream leased assets</t>
  </si>
  <si>
    <t xml:space="preserve">Emissions generated during the waste treatment (e.g. landfill, recycling) of sold products. </t>
  </si>
  <si>
    <t xml:space="preserve">Emissions from the operation of assets owned by Ampol and leased to other entities. </t>
  </si>
  <si>
    <t xml:space="preserve">Determined Immaterial - It was understood that the remainder of sold lubricant are likely to be recycled and repurposed. </t>
  </si>
  <si>
    <t>2024 Annual Report - Sustainability Governance (Pages 23-25)
2024 Annual Report - Sustainability Performance - Net Zero (Pages 28-39)
2024 Annual Report - Financial Report - Risk Management (Pages 81-86)</t>
  </si>
  <si>
    <t>2024 Corporate Governance Statement - Risk Management (Pages 13-15)
2024 Annual Report - Sustainability Governance (Pages 23-25)
2024 Annual Report - Financial Report - Risk Management (Pages 81-86)</t>
  </si>
  <si>
    <t>(c) Describe how processes for identifying, assessing, and managing climate-related risks are integrated into the organisation’s overall risk management.</t>
  </si>
  <si>
    <t>2024 Annual Report - Sustainability Performance - Net Zero (Pages 28-39)
2024 Sustainability Datasheet and Appendix (2024_Net Zero &amp; Definitions)</t>
  </si>
  <si>
    <t>-</t>
  </si>
  <si>
    <r>
      <t>2024 Corporate Governance Statement - Non-Executive Director remuneration (Page 10)
2024 Annual Report -</t>
    </r>
    <r>
      <rPr>
        <sz val="12"/>
        <rFont val="Arial"/>
        <family val="2"/>
      </rPr>
      <t xml:space="preserve"> Remuneration Report (Pages 9</t>
    </r>
    <r>
      <rPr>
        <sz val="12"/>
        <color theme="1"/>
        <rFont val="Arial"/>
        <family val="2"/>
      </rPr>
      <t>0-116)</t>
    </r>
  </si>
  <si>
    <t>2024 Sustainability Datasheet and Appendix (Stakeholder Engagement)</t>
  </si>
  <si>
    <t>2024 Annual Report - Risk management  (Page 87); 2024 Sustainability performance - Planet (Pages 48-54)</t>
  </si>
  <si>
    <t>Get In Touch | Ampol</t>
  </si>
  <si>
    <t>Find an enterprise agreement | Fair Work Commission</t>
  </si>
  <si>
    <t>2024 Annual Report - Risk management  (Page 87); 2024 Sustainability performance - Planet (Pages 48-54)
2024 Annual Report - Notes to the Financial Statements - Site Remediation and dismantling (Page 142)</t>
  </si>
  <si>
    <t xml:space="preserve">2024 Corporate Governance Statement - Corporate Governance Policies (Pages 17&amp;18) </t>
  </si>
  <si>
    <t>Collective bargaining agreements</t>
  </si>
  <si>
    <t>Forced labour and modern slavery</t>
  </si>
  <si>
    <t>2024 Corporate Governance Statement - Corporate Governance Policies (Pages 17&amp;18) 
2024 Annual Report - Ampol's approach to sustainability (Page 19)
Governance Policies and Documents - available on the Ampol Corporate Governance website</t>
  </si>
  <si>
    <t>2024 Annual Report - Sustainability performance - Planet (Pages 50-56)
2024 Annual Report - Sustainability data (Page 59);
2024 Sustainability Datasheet and Appendix (2024_Planet)</t>
  </si>
  <si>
    <t>2024 Corporate Governance Statement - Corporate governance policies (Page 17)
2024 Annual Report - sustainability performance - people (page 48)
2023 Ampol Modern Slavery Statement - Our approach to modern slavery (Page 4)</t>
  </si>
  <si>
    <t>2024 Annual Report - Sustainability performance - People (Pages 40-49)
2024 Annual Report - Sustainability data (Page 58);
2024 Sustainability Datasheet and Appendix (2024_People)
2023 Ampol Modern Slavery Statement</t>
  </si>
  <si>
    <t>Ampol's collective bargaining agreements are aligned to relevant requirements and published on the Fair Work Commissions website</t>
  </si>
  <si>
    <t>2024 Annual Report - Industry collaboration (Page 20); Directors Report - Risk Management - Regulatory &amp; Compliance (page 86)
For FY23/24, Ampol donated $50,200 distributed between Labor and Liberal parties. This was voluntarily disclosed to the Australian Electoral Commission in October 2024.</t>
  </si>
  <si>
    <t>(1) Total emissions (Scope 1 and 2) are calculated in accordance with the National Greenhouse and Energy Reporting (NGER) definition and refers to all Scope 1 and 2 emissions within Ampol’s operational control in Australia.</t>
  </si>
  <si>
    <t>(2) Total High Value Product is from Lytton refinery and excludes the Lubricants facility. High Value Product refers to gasoline, diesel and jet fuel.</t>
  </si>
  <si>
    <r>
      <t>Total emissions (Scope 1 and 2)</t>
    </r>
    <r>
      <rPr>
        <i/>
        <vertAlign val="superscript"/>
        <sz val="11"/>
        <color theme="1"/>
        <rFont val="Arial"/>
        <family val="2"/>
      </rPr>
      <t>(1)</t>
    </r>
    <r>
      <rPr>
        <i/>
        <sz val="11"/>
        <color theme="1"/>
        <rFont val="Arial"/>
        <family val="2"/>
      </rPr>
      <t xml:space="preserve"> per kL of Total High Value Product, Lytton Refinery</t>
    </r>
    <r>
      <rPr>
        <i/>
        <vertAlign val="superscript"/>
        <sz val="11"/>
        <color theme="1"/>
        <rFont val="Arial"/>
        <family val="2"/>
      </rPr>
      <t xml:space="preserve">(2) </t>
    </r>
    <r>
      <rPr>
        <i/>
        <sz val="11"/>
        <color theme="1"/>
        <rFont val="Arial"/>
        <family val="2"/>
      </rPr>
      <t>(tCO</t>
    </r>
    <r>
      <rPr>
        <i/>
        <vertAlign val="subscript"/>
        <sz val="11"/>
        <color theme="1"/>
        <rFont val="Arial"/>
        <family val="2"/>
      </rPr>
      <t>2</t>
    </r>
    <r>
      <rPr>
        <i/>
        <sz val="11"/>
        <color theme="1"/>
        <rFont val="Arial"/>
        <family val="2"/>
      </rPr>
      <t>e/kL)</t>
    </r>
  </si>
  <si>
    <t>(3) Total Fuel Throughput is from Ampol’s three largest Terminal facilities only: Kurnell NSW, Banksmeadow NSW, and Newport Vic.</t>
  </si>
  <si>
    <t>(4) Total emissions (Scope 2) are calculated in accordance with the National Greenhouse and Energy Reporting (NGER) definition and refers to all Scope 2 emissions within Ampol’s operational control in Australia.</t>
  </si>
  <si>
    <t>(5) Market-based method refers to the use of market-based accounting methods in accordance with the Greenhouse Gas Protocol Corporate Standard attributed to emissions reductions associated with a renewable energy procurement contract agreement for Ampol’s Convenience Retail facilities within Ampol’s operational control in Australia.</t>
  </si>
  <si>
    <r>
      <t>Total emissions (Scope 2)</t>
    </r>
    <r>
      <rPr>
        <i/>
        <vertAlign val="superscript"/>
        <sz val="11"/>
        <color theme="1"/>
        <rFont val="Arial"/>
        <family val="2"/>
      </rPr>
      <t>(4)</t>
    </r>
    <r>
      <rPr>
        <i/>
        <sz val="11"/>
        <color theme="1"/>
        <rFont val="Arial"/>
        <family val="2"/>
      </rPr>
      <t xml:space="preserve"> Ampol Convenience Retail (tCO</t>
    </r>
    <r>
      <rPr>
        <i/>
        <vertAlign val="subscript"/>
        <sz val="11"/>
        <rFont val="Arial"/>
        <family val="2"/>
      </rPr>
      <t>2</t>
    </r>
    <r>
      <rPr>
        <i/>
        <sz val="11"/>
        <rFont val="Arial"/>
        <family val="2"/>
      </rPr>
      <t>e) - market-based method</t>
    </r>
    <r>
      <rPr>
        <i/>
        <sz val="11"/>
        <color theme="1"/>
        <rFont val="Arial"/>
        <family val="2"/>
      </rPr>
      <t xml:space="preserve"> </t>
    </r>
    <r>
      <rPr>
        <i/>
        <vertAlign val="superscript"/>
        <sz val="11"/>
        <color theme="1"/>
        <rFont val="Arial"/>
        <family val="2"/>
      </rPr>
      <t>(5)</t>
    </r>
  </si>
  <si>
    <r>
      <t>Total emissions (Scope 1 and 2)</t>
    </r>
    <r>
      <rPr>
        <i/>
        <vertAlign val="superscript"/>
        <sz val="11"/>
        <color theme="1"/>
        <rFont val="Arial"/>
        <family val="2"/>
      </rPr>
      <t>(1)</t>
    </r>
    <r>
      <rPr>
        <i/>
        <sz val="11"/>
        <color theme="1"/>
        <rFont val="Arial"/>
        <family val="2"/>
      </rPr>
      <t xml:space="preserve"> per kL of Total Fuel Throughput, Terminals (tCO</t>
    </r>
    <r>
      <rPr>
        <i/>
        <vertAlign val="subscript"/>
        <sz val="11"/>
        <color theme="1"/>
        <rFont val="Arial"/>
        <family val="2"/>
      </rPr>
      <t>2</t>
    </r>
    <r>
      <rPr>
        <i/>
        <sz val="11"/>
        <color theme="1"/>
        <rFont val="Arial"/>
        <family val="2"/>
      </rPr>
      <t>e/kL)</t>
    </r>
    <r>
      <rPr>
        <i/>
        <vertAlign val="superscript"/>
        <sz val="11"/>
        <color theme="1"/>
        <rFont val="Arial"/>
        <family val="2"/>
      </rPr>
      <t>(3)</t>
    </r>
  </si>
  <si>
    <r>
      <t>547,064</t>
    </r>
    <r>
      <rPr>
        <b/>
        <vertAlign val="superscript"/>
        <sz val="11"/>
        <color rgb="FF000000"/>
        <rFont val="Arial"/>
        <family val="2"/>
      </rPr>
      <t>(6)</t>
    </r>
  </si>
  <si>
    <t>(6) Restated due to resubmitted section 19 report under National Greenhouse and Energy Reporting scheme.</t>
  </si>
  <si>
    <r>
      <t>Total emissions (Scope 2)</t>
    </r>
    <r>
      <rPr>
        <i/>
        <vertAlign val="superscript"/>
        <sz val="11"/>
        <color theme="1"/>
        <rFont val="Arial"/>
        <family val="2"/>
      </rPr>
      <t>(3)</t>
    </r>
    <r>
      <rPr>
        <i/>
        <sz val="11"/>
        <color theme="1"/>
        <rFont val="Arial"/>
        <family val="2"/>
      </rPr>
      <t xml:space="preserve"> Ampol Convenience Retail (tCO</t>
    </r>
    <r>
      <rPr>
        <i/>
        <vertAlign val="subscript"/>
        <sz val="11"/>
        <rFont val="Arial"/>
        <family val="2"/>
      </rPr>
      <t>2</t>
    </r>
    <r>
      <rPr>
        <i/>
        <sz val="11"/>
        <rFont val="Arial"/>
        <family val="2"/>
      </rPr>
      <t>e) - market-based method</t>
    </r>
    <r>
      <rPr>
        <i/>
        <sz val="11"/>
        <color theme="1"/>
        <rFont val="Arial"/>
        <family val="2"/>
      </rPr>
      <t xml:space="preserve"> </t>
    </r>
    <r>
      <rPr>
        <i/>
        <vertAlign val="superscript"/>
        <sz val="11"/>
        <color theme="1"/>
        <rFont val="Arial"/>
        <family val="2"/>
      </rPr>
      <t>(4)</t>
    </r>
  </si>
  <si>
    <t>(3) Total emissions (Scope 2) are calculated in accordance with the National Greenhouse and Energy Reporting (NGER) definition and refers to all Scope 2 emissions within Ampol’s operational control in Australia.</t>
  </si>
  <si>
    <t>(4) Market-based method refers to the use of market-based accounting methods in accordance with the Greenhouse Gas Protocol Corporate Standard attributed to emissions reductions associated with a renewable energy procurement contract agreement for Ampol’s Convenience Retail facilities within Ampol’s operational control in Australia.</t>
  </si>
  <si>
    <t>(5) Energy Solutions Investment Made (AU$m) refers to the aggregate amount applied or contracted by Ampol to assets and activities that are primarily or solely directed towards, used for, or spent to deliver, an activity in support of executing Ampol’s Future Energy Strategy for the period 1 January 2024–31 December 2024.</t>
  </si>
  <si>
    <t>(6) The total energy used for ARENA co-funded EV charging bays refers to the consumption of electricity measured between 1 January and 31 December through an installed submeter at each EV charging bay. The total megawatt hour (MWh) of energy consumption for the year is calculated and then offset through the voluntary purchasing and surrendering of Large-scale Generation Certificates (LGCs). This is done to net the equivalent electricity consumption with renewable energy for all the ARENA co-funded charging bays once installed and active.</t>
  </si>
  <si>
    <t>(7) The total energy used for NSW co-funded EV charging bays refers to the consumption of electricity measured between 1 January and 31 December through an installed submeter at each EV charging bay. The total megawatt hour (MWh) of energy consumption for the year is calculated and then offset through the voluntary purchasing and surrendering of Large-scale Generation Certificates (LGCs). This is done to net the equivalent electricity consumption with renewable energy for all the NSW co-funded charging bays once installed and active.</t>
  </si>
  <si>
    <t>(8) The total of EV charging bays operated or controlled by Ampol (individually or together with one or more joint ventures in which the Group participates) in Australia is an annual rolling figure that commenced from 1 July 2022. One EV charging bay is defined as a parking spot in which one customer can park and charge their electric vehicle using either an AmpCharge EV fast charger or any functionally equivalent electric vehicle fast charger. Each two EV charging bays are generally supported by a charging unit capable of charging two vehicles concurrently.</t>
  </si>
  <si>
    <t>(9) The total of EV charging bays operated or controlled by Z Energy is an annual rolling figure that commenced from 1 May 2022. One EV charging bay is defined as a parking spot in which one customer can park and charge their electric vehicle using an electric vehicle fast charger. Each two EV charging bays are generally supported by a charging unit capable of charging two vehicles concurrently.</t>
  </si>
  <si>
    <r>
      <t># EV charge bays operated or controlled by Group by 31 December in New Zealand</t>
    </r>
    <r>
      <rPr>
        <i/>
        <vertAlign val="superscript"/>
        <sz val="11"/>
        <color theme="1"/>
        <rFont val="Arial"/>
        <family val="2"/>
      </rPr>
      <t>(9)</t>
    </r>
  </si>
  <si>
    <r>
      <t># EV charge bays operated or controlled by Group by 31 December in Australia</t>
    </r>
    <r>
      <rPr>
        <i/>
        <vertAlign val="superscript"/>
        <sz val="11"/>
        <color theme="1"/>
        <rFont val="Arial"/>
        <family val="2"/>
      </rPr>
      <t>(8)</t>
    </r>
  </si>
  <si>
    <r>
      <t>% of the energy used for NSW Government co-funded EV charging stations offset with renewable energy certificates</t>
    </r>
    <r>
      <rPr>
        <i/>
        <vertAlign val="superscript"/>
        <sz val="11"/>
        <color theme="1"/>
        <rFont val="Arial"/>
        <family val="2"/>
      </rPr>
      <t>(7)</t>
    </r>
  </si>
  <si>
    <r>
      <t>% of the energy used for ARENA co-funded EV charging stations offset with renewable energy certificates</t>
    </r>
    <r>
      <rPr>
        <i/>
        <vertAlign val="superscript"/>
        <sz val="11"/>
        <color theme="1"/>
        <rFont val="Arial"/>
        <family val="2"/>
      </rPr>
      <t>(6)</t>
    </r>
  </si>
  <si>
    <r>
      <t>Future Energy Investment Made (AUDm)</t>
    </r>
    <r>
      <rPr>
        <i/>
        <vertAlign val="superscript"/>
        <sz val="11"/>
        <color theme="1"/>
        <rFont val="Arial"/>
        <family val="2"/>
      </rPr>
      <t>(5)</t>
    </r>
  </si>
  <si>
    <t>(1) Group employee information figures from 2023 includes Ampol Australia, Singapore, Houston USA (where applicable) and Z Energy in New Zealand. In the years prior to this, these figures only include Ampol Australia, Singapore and Houston USA (where applicable) due to the acquisition of Z Energy in May 2022.</t>
  </si>
  <si>
    <t>(2) Senior leadership means the Managing Director and Chief Executive Officer (MD &amp; CEO), direct reports to the MD &amp; CEO (collectively, the ALT), as well as all roles which are salary grade 19 and above using the KornFerry Hay Grade methodology.</t>
  </si>
  <si>
    <t>(3) In 2023, Ampol adopted Peakon as an employee listening tool to align to Z Energy’s and adopt a Group view. In previous years Ampol utilised Ernst &amp; Young Culture Fitness Diagnostic tool.</t>
  </si>
  <si>
    <t>(4) Group voluntary (%) employee turnover includes Z Energy from 2023.</t>
  </si>
  <si>
    <t>(5) Ampol’s total community investment includes cash donations, funds raised from customers in our retail network, in-kind support (including provision of fuel products), employee contributions, volunteering hours, and management fees.</t>
  </si>
  <si>
    <t>(6) Increase in Australia community complaints is in relation to the April 2022 Kurnell incident with 51 recorded in April and May.</t>
  </si>
  <si>
    <t>(7) Employee or contractor occupational injury or illness with operational control &amp; work relationship where days away from work, restricted work or medical treatment required.</t>
  </si>
  <si>
    <t>(8) The total number of recordable injuries per million hours worked for a nominated reporting period.</t>
  </si>
  <si>
    <t>(9) This is calculated as the total number of days away from work injuries per one million hours worked. A day away from work injury is where the agreed capacity of the worker, supported by a physician where available, is unfit to work for any full calendar day after the date of injury.</t>
  </si>
  <si>
    <t>(10) A process safety incident is an unplanned or uncontrolled loss of primary containment or any material including non-toxic and non-flammable materials from a process or an undesired event or condition.</t>
  </si>
  <si>
    <r>
      <t>Group employee information</t>
    </r>
    <r>
      <rPr>
        <b/>
        <vertAlign val="superscript"/>
        <sz val="14"/>
        <color theme="0"/>
        <rFont val="Arial"/>
        <family val="2"/>
      </rPr>
      <t>(1)</t>
    </r>
  </si>
  <si>
    <r>
      <t>Group employee Net Promotor Score (eNPS)</t>
    </r>
    <r>
      <rPr>
        <i/>
        <vertAlign val="superscript"/>
        <sz val="11"/>
        <color theme="1"/>
        <rFont val="Arial"/>
        <family val="2"/>
      </rPr>
      <t>(3)</t>
    </r>
  </si>
  <si>
    <t>Female representation</t>
  </si>
  <si>
    <r>
      <t>Female representation at senior leadership</t>
    </r>
    <r>
      <rPr>
        <i/>
        <vertAlign val="superscript"/>
        <sz val="11"/>
        <color theme="1"/>
        <rFont val="Arial"/>
        <family val="2"/>
      </rPr>
      <t>(2)</t>
    </r>
    <r>
      <rPr>
        <i/>
        <sz val="11"/>
        <color theme="1"/>
        <rFont val="Arial"/>
        <family val="2"/>
      </rPr>
      <t xml:space="preserve"> level (%)</t>
    </r>
  </si>
  <si>
    <t>Overall female representation (%)</t>
  </si>
  <si>
    <t>Group gender-based pay differences</t>
  </si>
  <si>
    <t>Gender-based pay differences (like-for-like roles) (%)</t>
  </si>
  <si>
    <t>Employee turnover</t>
  </si>
  <si>
    <t>Community Investment</t>
  </si>
  <si>
    <r>
      <t>Total Australian community investment ($m)</t>
    </r>
    <r>
      <rPr>
        <i/>
        <vertAlign val="superscript"/>
        <sz val="11"/>
        <color theme="1"/>
        <rFont val="Arial"/>
        <family val="2"/>
      </rPr>
      <t>(5)</t>
    </r>
  </si>
  <si>
    <r>
      <t>Group voluntary turnover (%)</t>
    </r>
    <r>
      <rPr>
        <i/>
        <vertAlign val="superscript"/>
        <sz val="11"/>
        <color theme="1"/>
        <rFont val="Arial"/>
        <family val="2"/>
      </rPr>
      <t>(4)</t>
    </r>
  </si>
  <si>
    <t>Total New Zealand community investments (NZ$m)</t>
  </si>
  <si>
    <t>Ampol community complaints in Australia</t>
  </si>
  <si>
    <r>
      <t>90</t>
    </r>
    <r>
      <rPr>
        <b/>
        <vertAlign val="superscript"/>
        <sz val="11"/>
        <rFont val="Arial"/>
        <family val="2"/>
      </rPr>
      <t>(6)</t>
    </r>
  </si>
  <si>
    <r>
      <t>Group Total Recordable Injuries</t>
    </r>
    <r>
      <rPr>
        <b/>
        <vertAlign val="superscript"/>
        <sz val="11"/>
        <color theme="1"/>
        <rFont val="Arial"/>
        <family val="2"/>
      </rPr>
      <t>(7)</t>
    </r>
  </si>
  <si>
    <r>
      <t>Group Total Recordable Injury Frequency Rate</t>
    </r>
    <r>
      <rPr>
        <b/>
        <vertAlign val="superscript"/>
        <sz val="11"/>
        <color theme="1"/>
        <rFont val="Arial"/>
        <family val="2"/>
      </rPr>
      <t>(8)</t>
    </r>
  </si>
  <si>
    <r>
      <t>Total Group Days Away from Work Injury Frequency Rate</t>
    </r>
    <r>
      <rPr>
        <b/>
        <vertAlign val="superscript"/>
        <sz val="11"/>
        <color theme="1"/>
        <rFont val="Arial"/>
        <family val="2"/>
      </rPr>
      <t>(9)</t>
    </r>
  </si>
  <si>
    <t>Fuels &amp; Infrastructure (Australia only)</t>
  </si>
  <si>
    <t>Convenience Retail (Australia only)</t>
  </si>
  <si>
    <t xml:space="preserve">Z Energy </t>
  </si>
  <si>
    <r>
      <t>Group Process Safety</t>
    </r>
    <r>
      <rPr>
        <b/>
        <vertAlign val="superscript"/>
        <sz val="14"/>
        <color theme="1"/>
        <rFont val="Arial"/>
        <family val="2"/>
      </rPr>
      <t>(10)</t>
    </r>
  </si>
  <si>
    <t>Total Group Fatalities</t>
  </si>
  <si>
    <t>(1) Total energy consumed figures in gigajoules (GJ) are calculated between 1 July to 30 June using the National Greenhouse and Energy Reporting (NGER) Measurement Determination factors in relation to facilities within Ampol’s operational control within Australia in relation to the disposal of energy from the operation of the facility, including own-use and losses in extraction, production, and transmission.</t>
  </si>
  <si>
    <t>(2) Reduced energy consumption for Lytton refinery is related to the impacts of COVID-19 on production volumes.</t>
  </si>
  <si>
    <t>(3) Data is based on Solomon Associates Energy Intensity Index 2010 methodology.</t>
  </si>
  <si>
    <t>(4) From 2023, Group spills include Z Energy.</t>
  </si>
  <si>
    <t>(5) Category 2 severity environmental incidents resulting in less than three months remediation effort. Excludes incidents outside of Ampol’s operational control.</t>
  </si>
  <si>
    <t>(6) Category 3 severity environmental incidents resulting in 3–12 months remediation effort. Excludes incidents outside of Ampol’s operational control.</t>
  </si>
  <si>
    <t>(7) Potable water outside of Lytton refinery is an aggregate estimate based off our largest facilities.</t>
  </si>
  <si>
    <t>(8) 2022 increase in potable water use at Lytton refinery attributed to strong production and occasional operational issues requiring additional water.</t>
  </si>
  <si>
    <t>(9) Waste data classification for Fuels and Infrastructure has been improved for greater accuracy and transparency.</t>
  </si>
  <si>
    <t>(10) National Polluting Inventory (NPI) annual reporting requirements are for the reporting period between 1 January to 31 December to match environmental licencing requirements for Lytton refinery only. These figures are due by 31 March annually to the Department of Climate Change, Energy, the Environment and Water.</t>
  </si>
  <si>
    <r>
      <t>Total air pollutants - Lytton Refinery only (tonnes)</t>
    </r>
    <r>
      <rPr>
        <b/>
        <vertAlign val="superscript"/>
        <sz val="11"/>
        <color theme="1"/>
        <rFont val="Arial"/>
        <family val="2"/>
      </rPr>
      <t>(10)</t>
    </r>
  </si>
  <si>
    <r>
      <t>Fuels and Infrastructure</t>
    </r>
    <r>
      <rPr>
        <b/>
        <vertAlign val="superscript"/>
        <sz val="11"/>
        <color theme="1"/>
        <rFont val="Arial"/>
        <family val="2"/>
      </rPr>
      <t>(9)</t>
    </r>
  </si>
  <si>
    <r>
      <t>Category 2 severity environmental incident</t>
    </r>
    <r>
      <rPr>
        <i/>
        <vertAlign val="superscript"/>
        <sz val="11"/>
        <color theme="1"/>
        <rFont val="Arial"/>
        <family val="2"/>
      </rPr>
      <t>(6)</t>
    </r>
  </si>
  <si>
    <r>
      <t>Category 3 severity environmental incident</t>
    </r>
    <r>
      <rPr>
        <i/>
        <vertAlign val="superscript"/>
        <sz val="11"/>
        <color theme="1"/>
        <rFont val="Arial"/>
        <family val="2"/>
      </rPr>
      <t>(7)</t>
    </r>
  </si>
  <si>
    <r>
      <t>Energy Intensity Index</t>
    </r>
    <r>
      <rPr>
        <vertAlign val="superscript"/>
        <sz val="11"/>
        <color theme="1"/>
        <rFont val="Arial"/>
        <family val="2"/>
      </rPr>
      <t>(3)</t>
    </r>
    <r>
      <rPr>
        <sz val="11"/>
        <color theme="1"/>
        <rFont val="Arial"/>
        <family val="2"/>
      </rPr>
      <t xml:space="preserve"> - Lytton refinery</t>
    </r>
  </si>
  <si>
    <r>
      <t>Total energy consumed in Australia (GJ) - FY</t>
    </r>
    <r>
      <rPr>
        <b/>
        <vertAlign val="superscript"/>
        <sz val="11"/>
        <color theme="1"/>
        <rFont val="Arial"/>
        <family val="2"/>
      </rPr>
      <t>(1)</t>
    </r>
  </si>
  <si>
    <r>
      <t>178,025,514</t>
    </r>
    <r>
      <rPr>
        <i/>
        <vertAlign val="superscript"/>
        <sz val="11"/>
        <rFont val="Arial"/>
        <family val="2"/>
      </rPr>
      <t>(2)</t>
    </r>
  </si>
  <si>
    <r>
      <t>Energy Intensity Index</t>
    </r>
    <r>
      <rPr>
        <vertAlign val="superscript"/>
        <sz val="11"/>
        <color theme="1"/>
        <rFont val="Arial"/>
        <family val="2"/>
      </rPr>
      <t>(3)</t>
    </r>
    <r>
      <rPr>
        <sz val="11"/>
        <color theme="1"/>
        <rFont val="Arial"/>
        <family val="2"/>
      </rPr>
      <t>- Lytton refinery</t>
    </r>
  </si>
  <si>
    <r>
      <t>Spills</t>
    </r>
    <r>
      <rPr>
        <b/>
        <vertAlign val="superscript"/>
        <sz val="11"/>
        <color rgb="FF000000"/>
        <rFont val="Arial"/>
        <family val="2"/>
      </rPr>
      <t>(4)</t>
    </r>
  </si>
  <si>
    <r>
      <t xml:space="preserve">Potable water use - </t>
    </r>
    <r>
      <rPr>
        <i/>
        <sz val="12"/>
        <color theme="1"/>
        <rFont val="Arial"/>
        <family val="2"/>
      </rPr>
      <t>in Australia only and excluding Lytton refinery (kL)</t>
    </r>
    <r>
      <rPr>
        <i/>
        <vertAlign val="superscript"/>
        <sz val="11"/>
        <color theme="1"/>
        <rFont val="Arial"/>
        <family val="2"/>
      </rPr>
      <t>(7)</t>
    </r>
  </si>
  <si>
    <r>
      <t>1,080,391.94</t>
    </r>
    <r>
      <rPr>
        <i/>
        <vertAlign val="superscript"/>
        <sz val="11"/>
        <color rgb="FF000000"/>
        <rFont val="Arial"/>
        <family val="2"/>
      </rPr>
      <t>(8)</t>
    </r>
  </si>
  <si>
    <r>
      <t xml:space="preserve">Ampol </t>
    </r>
    <r>
      <rPr>
        <sz val="8"/>
        <color theme="1"/>
        <rFont val="Microsoft Sans Serif"/>
        <family val="2"/>
      </rPr>
      <t>- means Ampol Limited and its controlled entities, and their interests in associates and jointly controlled entities, unless otherwise stated or otherwise clear from the context in which the term is used.</t>
    </r>
  </si>
  <si>
    <r>
      <t xml:space="preserve">EV charging bay </t>
    </r>
    <r>
      <rPr>
        <sz val="8"/>
        <color theme="1"/>
        <rFont val="Microsoft Sans Serif"/>
        <family val="2"/>
      </rPr>
      <t>- one EV charging bay is defined as a parking spot in which one customer can park and charge their electric vehicle using either an AmpCharge EV fast charger or any functionally equivalent electric vehicle fast charger. Each two EV charging bays are generally supported by a charging unit capable of charging two vehicles concurrently.</t>
    </r>
  </si>
  <si>
    <r>
      <t xml:space="preserve">Operational emissions </t>
    </r>
    <r>
      <rPr>
        <sz val="8"/>
        <color rgb="FF000000"/>
        <rFont val="Microsoft Sans Serif"/>
        <family val="2"/>
      </rPr>
      <t>- in accordance with the National Greenhouse and Energy Reporting (NGER) definition, refers to all Scope 1 and 2 emissions (including the benefit of grid decarbonisation) within Ampol’s operational control in Australia. Z Energy’s operational emissions includes Scope 1 and 2 emissions, together with Scope 3 emissions associated with staff travel, waste to landfill and domestic distribution and storage of fuels in New Zealand.</t>
    </r>
  </si>
  <si>
    <r>
      <t>Total Community Investment</t>
    </r>
    <r>
      <rPr>
        <sz val="8"/>
        <color theme="1"/>
        <rFont val="Microsoft Sans Serif"/>
        <family val="2"/>
      </rPr>
      <t xml:space="preserve"> - includes cash donations, funds raised from customers in our retail network, in-kind support (including provision of fuel products), employee contributions, volunteering hours, and management fees.</t>
    </r>
  </si>
  <si>
    <t>The Table  below provides an overview of excluded Scope 3 emissions sources for Ampol Australia (excluding Z Energy). These emission sources have been estimated on a qualitative basis to below the one percent threshold due to difficulty in obtaining and verifying supplier information.</t>
  </si>
  <si>
    <t>GHG Calculation Method</t>
  </si>
  <si>
    <t>High level of customer service offered</t>
  </si>
  <si>
    <t>Speed of visit</t>
  </si>
  <si>
    <t>Feeling like a valued customer</t>
  </si>
  <si>
    <t>Site feedback</t>
  </si>
  <si>
    <t>Discount queries</t>
  </si>
  <si>
    <t>Transaction queries</t>
  </si>
  <si>
    <t>Fuel performance</t>
  </si>
  <si>
    <t>Contract performance</t>
  </si>
  <si>
    <t>Emerging industry issues</t>
  </si>
  <si>
    <t>Business improvement initiatives</t>
  </si>
  <si>
    <t>Employee engagement</t>
  </si>
  <si>
    <t>Representation, equity and inclusion</t>
  </si>
  <si>
    <t>Leadership</t>
  </si>
  <si>
    <t>Recognition and performance</t>
  </si>
  <si>
    <t>Communication and organisational change</t>
  </si>
  <si>
    <t>Health, safety and wellbeing</t>
  </si>
  <si>
    <t>Financial performance</t>
  </si>
  <si>
    <t>Business strategy</t>
  </si>
  <si>
    <t>Capital allocation</t>
  </si>
  <si>
    <t>Macro conditions and industry outlook</t>
  </si>
  <si>
    <t>ESG issues</t>
  </si>
  <si>
    <t>Local community impacts (e.g. noise, odour)</t>
  </si>
  <si>
    <t>Environmental impacts</t>
  </si>
  <si>
    <t>Supporting local communities</t>
  </si>
  <si>
    <t>Providing employment opportunities</t>
  </si>
  <si>
    <t>Engaging with Aboriginal and Torres Strait Islander communities</t>
  </si>
  <si>
    <r>
      <t xml:space="preserve">Emissions released from combustion of liquid fuels other than petroleum oils or greases - </t>
    </r>
    <r>
      <rPr>
        <b/>
        <sz val="8"/>
        <color theme="1"/>
        <rFont val="Microsoft Sans Serif"/>
        <family val="2"/>
      </rPr>
      <t>Transport energy purposes</t>
    </r>
  </si>
  <si>
    <r>
      <t xml:space="preserve">Emissions released from combustion of liquid fuels other than petroleum oils or greases - </t>
    </r>
    <r>
      <rPr>
        <b/>
        <sz val="8"/>
        <color theme="1"/>
        <rFont val="Microsoft Sans Serif"/>
        <family val="2"/>
      </rPr>
      <t>Stationary energy purposes</t>
    </r>
  </si>
  <si>
    <r>
      <t>Value of purchased good or service ($) x emission factor of purchased good or service per unit of economic value (kg CO</t>
    </r>
    <r>
      <rPr>
        <vertAlign val="subscript"/>
        <sz val="8"/>
        <rFont val="Microsoft Sans Serif"/>
        <family val="2"/>
      </rPr>
      <t>2</t>
    </r>
    <r>
      <rPr>
        <sz val="8"/>
        <rFont val="Microsoft Sans Serif"/>
        <family val="2"/>
      </rPr>
      <t>-e/$)</t>
    </r>
  </si>
  <si>
    <r>
      <t>Value of capital goods ($) x emission factor of purchased good or service per unit of economic value (kg CO</t>
    </r>
    <r>
      <rPr>
        <vertAlign val="subscript"/>
        <sz val="8"/>
        <rFont val="Microsoft Sans Serif"/>
        <family val="2"/>
      </rPr>
      <t>2-</t>
    </r>
    <r>
      <rPr>
        <sz val="8"/>
        <rFont val="Microsoft Sans Serif"/>
        <family val="2"/>
      </rPr>
      <t>e/$)</t>
    </r>
  </si>
  <si>
    <r>
      <t>Emissions (tCO</t>
    </r>
    <r>
      <rPr>
        <vertAlign val="subscript"/>
        <sz val="8"/>
        <rFont val="Microsoft Sans Serif"/>
        <family val="2"/>
      </rPr>
      <t>2</t>
    </r>
    <r>
      <rPr>
        <sz val="8"/>
        <rFont val="Microsoft Sans Serif"/>
        <family val="2"/>
      </rPr>
      <t>-e) = Quantity of product x Emissions Factor (tCO</t>
    </r>
    <r>
      <rPr>
        <vertAlign val="subscript"/>
        <sz val="8"/>
        <rFont val="Microsoft Sans Serif"/>
        <family val="2"/>
      </rPr>
      <t>2</t>
    </r>
    <r>
      <rPr>
        <sz val="8"/>
        <rFont val="Microsoft Sans Serif"/>
        <family val="2"/>
      </rPr>
      <t>-e/t product)</t>
    </r>
  </si>
  <si>
    <r>
      <t>Value of expenditure to transport goods ($) x emission factor of truck freight transport per unit of economic value (kg CO</t>
    </r>
    <r>
      <rPr>
        <vertAlign val="subscript"/>
        <sz val="8"/>
        <rFont val="Microsoft Sans Serif"/>
        <family val="2"/>
      </rPr>
      <t>2</t>
    </r>
    <r>
      <rPr>
        <sz val="8"/>
        <rFont val="Microsoft Sans Serif"/>
        <family val="2"/>
      </rPr>
      <t>-e/$)</t>
    </r>
  </si>
  <si>
    <r>
      <t>Emissions (tCO</t>
    </r>
    <r>
      <rPr>
        <vertAlign val="subscript"/>
        <sz val="8"/>
        <rFont val="Microsoft Sans Serif"/>
        <family val="2"/>
      </rPr>
      <t>2</t>
    </r>
    <r>
      <rPr>
        <sz val="8"/>
        <rFont val="Microsoft Sans Serif"/>
        <family val="2"/>
      </rPr>
      <t>-e) = [Total waste (tonnes)] * [Waste stream specific EF (tCO</t>
    </r>
    <r>
      <rPr>
        <vertAlign val="subscript"/>
        <sz val="8"/>
        <rFont val="Microsoft Sans Serif"/>
        <family val="2"/>
      </rPr>
      <t>2</t>
    </r>
    <r>
      <rPr>
        <sz val="8"/>
        <rFont val="Microsoft Sans Serif"/>
        <family val="2"/>
      </rPr>
      <t>-e/tonnes)]</t>
    </r>
  </si>
  <si>
    <r>
      <t>Total emissions (tCO</t>
    </r>
    <r>
      <rPr>
        <vertAlign val="subscript"/>
        <sz val="8"/>
        <rFont val="Microsoft Sans Serif"/>
        <family val="2"/>
      </rPr>
      <t>2</t>
    </r>
    <r>
      <rPr>
        <sz val="8"/>
        <rFont val="Microsoft Sans Serif"/>
        <family val="2"/>
      </rPr>
      <t>-e) = [Distance travelled (Km)] x [DEFRA Haul and Class emission factor (tCO</t>
    </r>
    <r>
      <rPr>
        <vertAlign val="subscript"/>
        <sz val="8"/>
        <rFont val="Microsoft Sans Serif"/>
        <family val="2"/>
      </rPr>
      <t>2</t>
    </r>
    <r>
      <rPr>
        <sz val="8"/>
        <rFont val="Microsoft Sans Serif"/>
        <family val="2"/>
      </rPr>
      <t>-e/km)]</t>
    </r>
  </si>
  <si>
    <r>
      <t>Total emissions [tCO</t>
    </r>
    <r>
      <rPr>
        <vertAlign val="subscript"/>
        <sz val="8"/>
        <rFont val="Microsoft Sans Serif"/>
        <family val="2"/>
      </rPr>
      <t>2</t>
    </r>
    <r>
      <rPr>
        <sz val="8"/>
        <rFont val="Microsoft Sans Serif"/>
        <family val="2"/>
      </rPr>
      <t>-e] = [ Total days worked per annum # x [ Average employee commute distance km ] x [ Transport mode split % ] x [ Transport mode emissions factor tCO</t>
    </r>
    <r>
      <rPr>
        <vertAlign val="subscript"/>
        <sz val="8"/>
        <rFont val="Microsoft Sans Serif"/>
        <family val="2"/>
      </rPr>
      <t>2</t>
    </r>
    <r>
      <rPr>
        <sz val="8"/>
        <rFont val="Microsoft Sans Serif"/>
        <family val="2"/>
      </rPr>
      <t>-e ]</t>
    </r>
  </si>
  <si>
    <r>
      <t>Electricity used (kWh/FTE*workday) x relevant state based EF (tCO</t>
    </r>
    <r>
      <rPr>
        <vertAlign val="subscript"/>
        <sz val="8"/>
        <rFont val="Microsoft Sans Serif"/>
        <family val="2"/>
      </rPr>
      <t>2</t>
    </r>
    <r>
      <rPr>
        <sz val="8"/>
        <rFont val="Microsoft Sans Serif"/>
        <family val="2"/>
      </rPr>
      <t>-e/kWh)</t>
    </r>
  </si>
  <si>
    <r>
      <t>Emissions (tCO</t>
    </r>
    <r>
      <rPr>
        <vertAlign val="subscript"/>
        <sz val="8"/>
        <rFont val="Microsoft Sans Serif"/>
        <family val="2"/>
      </rPr>
      <t>2</t>
    </r>
    <r>
      <rPr>
        <sz val="8"/>
        <rFont val="Microsoft Sans Serif"/>
        <family val="2"/>
      </rPr>
      <t>-e) = Quantity of electricity consumed (kWh) x Emissions Factor (tCO</t>
    </r>
    <r>
      <rPr>
        <vertAlign val="subscript"/>
        <sz val="8"/>
        <rFont val="Microsoft Sans Serif"/>
        <family val="2"/>
      </rPr>
      <t>2</t>
    </r>
    <r>
      <rPr>
        <sz val="8"/>
        <rFont val="Microsoft Sans Serif"/>
        <family val="2"/>
      </rPr>
      <t>-e/kWh)</t>
    </r>
  </si>
  <si>
    <r>
      <t>AASB S2</t>
    </r>
    <r>
      <rPr>
        <sz val="8"/>
        <color theme="1"/>
        <rFont val="Microsoft Sans Serif"/>
        <family val="2"/>
      </rPr>
      <t xml:space="preserve"> - refers to the Australian Accounting Standards Board’s Australian Sustainability Reporting Standards mandatory climate‑related financial disclosures.
Certain entities, including Ampol, are required by the Corporations Act 2001 to apply AASB S2 for annual reporting periods beginning on or after 1 January 2025.</t>
    </r>
  </si>
  <si>
    <r>
      <t>Ambition</t>
    </r>
    <r>
      <rPr>
        <sz val="8"/>
        <color theme="1"/>
        <rFont val="Microsoft Sans Serif"/>
        <family val="2"/>
      </rPr>
      <t xml:space="preserve"> - refers to seeking a certain outcome for which the pathway to achieving this is uncertain. Efforts will be pursued towards addressing the ambition subject to certain assumptions and conditions.</t>
    </r>
  </si>
  <si>
    <r>
      <t>Category 2 Environmental incident</t>
    </r>
    <r>
      <rPr>
        <sz val="8"/>
        <color theme="1"/>
        <rFont val="Microsoft Sans Serif"/>
        <family val="2"/>
      </rPr>
      <t xml:space="preserve"> - release to land, air or water resulting in short term environmental harm and remediation effort (&lt; 3 months).</t>
    </r>
  </si>
  <si>
    <r>
      <t xml:space="preserve">Category 3 Environmental incident </t>
    </r>
    <r>
      <rPr>
        <sz val="8"/>
        <color theme="1"/>
        <rFont val="Microsoft Sans Serif"/>
        <family val="2"/>
      </rPr>
      <t>- release to land, air or water resulting in medium term environmental harm and remediation effort (3-12 months).</t>
    </r>
  </si>
  <si>
    <r>
      <t xml:space="preserve">Community Complaint </t>
    </r>
    <r>
      <rPr>
        <sz val="8"/>
        <color theme="1"/>
        <rFont val="Microsoft Sans Serif"/>
        <family val="2"/>
      </rPr>
      <t>- refers to a verbal or written notification made directly to Ampol to an alleged concern about Ampol activities perceived to be adversely affecting stakeholders.</t>
    </r>
  </si>
  <si>
    <r>
      <t xml:space="preserve">Days Away From Work (DAFW) </t>
    </r>
    <r>
      <rPr>
        <sz val="8"/>
        <color theme="1"/>
        <rFont val="Microsoft Sans Serif"/>
        <family val="2"/>
      </rPr>
      <t>- A day away from work injury is where the agreed capacity of the worker, supported by a physician where available, is unfit to work for any full calendar day after the date of injury.</t>
    </r>
  </si>
  <si>
    <r>
      <t xml:space="preserve">Days Away from Work Injury Frequency Rate </t>
    </r>
    <r>
      <rPr>
        <sz val="8"/>
        <color theme="1"/>
        <rFont val="Microsoft Sans Serif"/>
        <family val="2"/>
      </rPr>
      <t xml:space="preserve">- Total days away from work injury frequency rate is calculated as the total number of days away from work injuries per one million hours worked. </t>
    </r>
  </si>
  <si>
    <r>
      <t xml:space="preserve">Energy (GJ) </t>
    </r>
    <r>
      <rPr>
        <sz val="8"/>
        <color theme="1"/>
        <rFont val="Microsoft Sans Serif"/>
        <family val="2"/>
      </rPr>
      <t>- Total energy consumed figures in gigajoules (GJ) using the National Greenhouse and Energy Reporting (NGER) Measurement Determination factors in relation to a facilities within Ampol's operational control within Australia in relation to the disposal of energy from the operation of the facility, including own-use and losses in extraction, production and transmission.</t>
    </r>
  </si>
  <si>
    <r>
      <t>Energy Intensity Index</t>
    </r>
    <r>
      <rPr>
        <sz val="8"/>
        <color theme="1"/>
        <rFont val="Microsoft Sans Serif"/>
        <family val="2"/>
      </rPr>
      <t xml:space="preserve"> - Data is based on Solomon Associates Energy Intensity Index 2010 methodology.</t>
    </r>
  </si>
  <si>
    <r>
      <t>Energy Solutions Investment Made (AU$m)</t>
    </r>
    <r>
      <rPr>
        <sz val="8"/>
        <color theme="1"/>
        <rFont val="Microsoft Sans Serif"/>
        <family val="2"/>
      </rPr>
      <t xml:space="preserve"> - refers to the aggregate amount applied or contracted by Ampol to assets and activities that are primarily or solely directed towards, used for, or spent to deliver, an activity in support of executing Ampol’s Future Energy Strategy for the period 1 January 2024–31 December 2024.</t>
    </r>
  </si>
  <si>
    <r>
      <t xml:space="preserve">Market-based method </t>
    </r>
    <r>
      <rPr>
        <sz val="8"/>
        <color rgb="FF000000"/>
        <rFont val="Microsoft Sans Serif"/>
        <family val="2"/>
      </rPr>
      <t>- refers to the use of market-based accounting methods in accordance with the Greenhouse Gas Protocol Corporate Standard attributed to emissions reductions associated with a renewable energy procurement contract agreement for Ampol’s Convenience Retail facilities within Ampol’s operational control in Australia.</t>
    </r>
  </si>
  <si>
    <r>
      <t>Nature positive</t>
    </r>
    <r>
      <rPr>
        <sz val="8"/>
        <color rgb="FF000000"/>
        <rFont val="Microsoft Sans Serif"/>
        <family val="2"/>
      </rPr>
      <t xml:space="preserve"> - Ampol’s definition of ‘nature positive’ is based upon that as set out by the Nature Positive Initiative. We define nature positive as a global societal goal to halt and reverse nature loss, supporting net-positive biodiversity outcomes through the improvement in the abundance, diversity, integrity and resilience of species, ecosystems and natural processes.</t>
    </r>
  </si>
  <si>
    <r>
      <t>Net zero</t>
    </r>
    <r>
      <rPr>
        <sz val="8"/>
        <color rgb="FF000000"/>
        <rFont val="Microsoft Sans Serif"/>
        <family val="2"/>
      </rPr>
      <t xml:space="preserve"> - a state in which greenhouse gas emissions going into the atmosphere are balanced by removal out of the atmosphere. Ampol’s net zero ambition includes operational emissions (Scope 1 and 2) within Australia and assumes Lytton refinery will no longer be operational by 2040. It includes the benefit of grid decarbonisation and the use of offsets if required.</t>
    </r>
  </si>
  <si>
    <r>
      <t>Process Safety Tier 1 Events</t>
    </r>
    <r>
      <rPr>
        <sz val="8"/>
        <color rgb="FF000000"/>
        <rFont val="Microsoft Sans Serif"/>
        <family val="2"/>
      </rPr>
      <t xml:space="preserve"> - An unplanned or uncontrolled release of any material, including non-toxic and non-flammable materials (e.g., steam, hot water, nitrogen, compressed CO2, or compressed air), from a process that results in one or more of the consequences listed below;
• employee or contractor days away from work injury or fatality
• hospital admission or fatality of a third party
• officially declared community evacuation or shelter-in-place (SIP)
• fire or explosion resulting in damage of ≥US$100k direct costs
• an engineered pressure-relief (e.g., PRD, SIS, or manually initiated emergency depressure) discharge, of a quantity greater than or equal to Tier 1 threshold quantities in any 1-hour period, to atmosphere whether directly or via a downstream destructive device that results in one or more of the following four consequences. The threshold quantity determination is made at the discharge of the engineered PRD, while the consequence is determined when the material reaches atmosphere whether directly or via a downstream destructive device
• an upset emission from a permitted or regulated source, of a quantity greater than or equal to the Tier 1 threshold quantities in any 1-hour period, that results in one or more of the following four consequences.
− liquid carry over
− discharge to an unsafe location
− an on-site shelter-in-place or on-site evacuation
− public protective measures (e.g., road closure)
• a release of material which is greater than the Tier 1 threshold quantities in any one-hour period. Non-toxic and non-flammable materials do not have a Tier 1 threshold quantity and are only classified as Tier 1 if the event results in one of the above consequences.
Tier 1 threshold quantities include;
• flammable gases (500kgs)
• PGII flammable liquids (1000kgs)
• PGIII flammable liquids (2000kgs)
• TIH Zone B materials (25kg)
• TIH Zone C materials (100kg)
• TIH Zone D materials (200kg)</t>
    </r>
  </si>
  <si>
    <r>
      <t>Process Safety Tier 2 Events</t>
    </r>
    <r>
      <rPr>
        <sz val="8"/>
        <color rgb="FF000000"/>
        <rFont val="Microsoft Sans Serif"/>
        <family val="2"/>
      </rPr>
      <t xml:space="preserve"> - An unplanned or uncontrolled release of any material, including non-toxic and non-flammable materials (e.g., steam, hot water, nitrogen, compressed CO2, or compressed air), from a process that results in one or more of the consequences listed below;
• employee or contractor days away from work injury or fatality
• hospital admission or fatality of a third party
• officially declared community evacuation or shelter-in-place (SIP)
• fire or explosion resulting in damage of ≥US$2500 direct costs
• an engineered pressure-relief (e.g., PRD, SIS, or manually initiated emergency depressure) discharge, of a quantity greater than or equal to Tier 2 threshold quantities in any 1-hour period, to atmosphere whether directly or via a downstream destructive device that results in one or more of the following four consequences. The threshold quantity determination is made at the discharge of the engineered PRD, while the consequence is determined when the material reaches atmosphere whether directly or via a downstream destructive device
• an upset emission from a permitted or regulated source, of a quantity greater than or equal to the Tier 2 threshold quantities in any 1-hour period, that results in one or more of the following four consequences.
− liquid carry over
− discharge to an unsafe location
− an on-site shelter-in-place or on-site evacuation
− public protective measures (e.g., road closure)
• a release of material which is greater than the Tier 1 threshold quantities in any one-hour period. Non-toxic and non-flammable materials do not have a Tier 2 threshold quantity and are only classified as Tier 2 if the event results in one of the above consequences.
Tier 2 threshold quantities include:
• flammable gases (50kgs)
• PGII flammable liquids (100kgs)
• PGIII flammable liquids (1000kgs).
• TIH Zone B materials (2.5kg)
• TIH Zone C materials (10kg)
• TIH Zone D materials (20kg)</t>
    </r>
  </si>
  <si>
    <r>
      <t xml:space="preserve">Recordable Injury </t>
    </r>
    <r>
      <rPr>
        <sz val="8"/>
        <color rgb="FF000000"/>
        <rFont val="Microsoft Sans Serif"/>
        <family val="2"/>
      </rPr>
      <t>- An employee or contractor occupational injury or illness with operational control &amp; work relationship where days away from work, restricted work or medical treatment is required.</t>
    </r>
  </si>
  <si>
    <r>
      <t xml:space="preserve">Renewables </t>
    </r>
    <r>
      <rPr>
        <sz val="8"/>
        <color rgb="FF000000"/>
        <rFont val="Microsoft Sans Serif"/>
        <family val="2"/>
      </rPr>
      <t>- refers to renewable energy, which is electricity produced using natural resources, including solar, wind and hydro. It also refers to renewable fuels, a term used for liquid hydrocarbons made from non-petroleum based renewable feedstocks such as purpose grown biomass, or from waste material such as tallow or used cooking oil.</t>
    </r>
  </si>
  <si>
    <r>
      <t>Renewable fuels</t>
    </r>
    <r>
      <rPr>
        <sz val="8"/>
        <color rgb="FF000000"/>
        <rFont val="Microsoft Sans Serif"/>
        <family val="2"/>
      </rPr>
      <t xml:space="preserve"> - a term used of liquid hydrocarbons made from non-petroleum based renewable feedstocks such as purpose grown biomass, or from waste material such as tallow or used cooking oil.</t>
    </r>
  </si>
  <si>
    <r>
      <t xml:space="preserve">Scope 1 emissions </t>
    </r>
    <r>
      <rPr>
        <sz val="8"/>
        <color theme="1"/>
        <rFont val="Microsoft Sans Serif"/>
        <family val="2"/>
      </rPr>
      <t>- Total Scope 1 direct greenhouse gas emissions are measured in tonnes of CO2 equivalent (tCO2e) using the National Greenhouse and Energy Reporting (NGER) Measurement Determination factors and methodology for facilities within Ampol's operational control in Australia. Or total Scope 1 direct greenhouse gas emissions are measured in tonnes of CO2 equivalent (tCO2e) using the Ministry for the Environment (MfE) emissions factors and methodology for facilities within Z Energy’s operational control in New Zealand.</t>
    </r>
  </si>
  <si>
    <r>
      <t xml:space="preserve">Scope 2 emissions </t>
    </r>
    <r>
      <rPr>
        <sz val="8"/>
        <color theme="1"/>
        <rFont val="Microsoft Sans Serif"/>
        <family val="2"/>
      </rPr>
      <t>- Total Scope 2 indirect greenhouse gas emissions are measured in tonnes of CO2 equivalent (tCO2e) using the National Greenhouse and Energy Reporting (NGER) Measurement Determination factors and methodology for facilities within Ampol's operational control in Australia and using the Ministry for the Environment (MfE) emissions factors and methodology for facilities within Z Energy’s operational control in New Zealand.</t>
    </r>
  </si>
  <si>
    <r>
      <t xml:space="preserve">Scope 3 emissions </t>
    </r>
    <r>
      <rPr>
        <sz val="8"/>
        <color theme="1"/>
        <rFont val="Microsoft Sans Serif"/>
        <family val="2"/>
      </rPr>
      <t xml:space="preserve">- Unless otherwise specified, Scope 3 emissions (tCO2e) in Australia has been completed in accordance with the Greenhouse Gas Protocol Corporate Value Chain (Scope 3) Standard. Scope 3 emissions (tCO2e) in New Zealand have been completed in accordance with the Greenhouse Gas Protocol Corporate Value Chain (Scope 3) Standard using the Ministry for the Environment (MfE) emissions factors where available or as provided by another credible government or industry source. </t>
    </r>
  </si>
  <si>
    <r>
      <t xml:space="preserve">Senior Leaders - </t>
    </r>
    <r>
      <rPr>
        <sz val="8"/>
        <color theme="1"/>
        <rFont val="Microsoft Sans Serif"/>
        <family val="2"/>
      </rPr>
      <t>the Managing Director and Chief Executive Officer (MD &amp; CEO), direct reports to the MD &amp; CEO (collectively, the ALT), as well as all roles which are salary grade 19 and above using the KornFerry Hay Grade methodology.</t>
    </r>
  </si>
  <si>
    <r>
      <t>Total Recordable Injury Frequency Rate</t>
    </r>
    <r>
      <rPr>
        <sz val="8"/>
        <color theme="1"/>
        <rFont val="Microsoft Sans Serif"/>
        <family val="2"/>
      </rPr>
      <t xml:space="preserve"> - Total number of Recordable injuries per one million hours worked for a nominated reporting period. </t>
    </r>
  </si>
  <si>
    <t>Fuel security</t>
  </si>
  <si>
    <t>Energy transition</t>
  </si>
  <si>
    <t>Fuel pricing</t>
  </si>
  <si>
    <t>Fuel quality standards</t>
  </si>
  <si>
    <t>Biofuels mandates</t>
  </si>
  <si>
    <t>Effective environmental management of facilities</t>
  </si>
  <si>
    <t>Energy and climate change policy</t>
  </si>
  <si>
    <t>Taxation, fuel excise</t>
  </si>
  <si>
    <t>Supplier performance (behaviours and outcomes)</t>
  </si>
  <si>
    <r>
      <rPr>
        <b/>
        <sz val="12"/>
        <color theme="1"/>
        <rFont val="Arial"/>
        <family val="2"/>
      </rPr>
      <t>Creating positive impact
9.4</t>
    </r>
    <r>
      <rPr>
        <sz val="12"/>
        <color theme="1"/>
        <rFont val="Arial"/>
        <family val="2"/>
      </rPr>
      <t xml:space="preserve"> - In November 2024, Lytton refinery completed successful application of dry ice blasting to clean the convection section of the refinery’s reformer fired box heater; </t>
    </r>
    <r>
      <rPr>
        <sz val="12"/>
        <rFont val="Arial"/>
        <family val="2"/>
      </rPr>
      <t>Successfully delivered 144 AmpCharge charging bays based in Australia across 59 sites located in four states including NSW, Queensland, Victoria and WA; As of the 31 December, Z Energy have installed 171 charging bays across 53 retail sites in New Zealand</t>
    </r>
    <r>
      <rPr>
        <sz val="12"/>
        <color theme="1"/>
        <rFont val="Arial"/>
        <family val="2"/>
      </rPr>
      <t>.</t>
    </r>
  </si>
  <si>
    <r>
      <rPr>
        <b/>
        <sz val="12"/>
        <rFont val="Arial"/>
        <family val="2"/>
      </rPr>
      <t xml:space="preserve">Creating positive impact
15.5 </t>
    </r>
    <r>
      <rPr>
        <sz val="12"/>
        <rFont val="Arial"/>
        <family val="2"/>
      </rPr>
      <t>- Z's biodiversity fund continued to support the health and regeneration of indigenous biodiversity in New Zealand for Trees That Count, The Nature Conservancy's Blue Carbon and the Sustainable Business Network in 2024.</t>
    </r>
  </si>
  <si>
    <r>
      <rPr>
        <b/>
        <sz val="12"/>
        <color theme="1"/>
        <rFont val="Arial"/>
        <family val="2"/>
      </rPr>
      <t xml:space="preserve">Creating positive impact
15.2 </t>
    </r>
    <r>
      <rPr>
        <sz val="12"/>
        <color theme="1"/>
        <rFont val="Arial"/>
        <family val="2"/>
      </rPr>
      <t>- Ampol partnered in 2024 with community organisation to deliver environmental, biodiversity and positive nature outcomes.</t>
    </r>
  </si>
  <si>
    <r>
      <rPr>
        <b/>
        <sz val="12"/>
        <color theme="1"/>
        <rFont val="Arial"/>
        <family val="2"/>
      </rPr>
      <t>Creating positive impact</t>
    </r>
    <r>
      <rPr>
        <sz val="12"/>
        <color theme="1"/>
        <rFont val="Arial"/>
        <family val="2"/>
      </rPr>
      <t xml:space="preserve">
</t>
    </r>
    <r>
      <rPr>
        <b/>
        <sz val="12"/>
        <color theme="1"/>
        <rFont val="Arial"/>
        <family val="2"/>
      </rPr>
      <t>4.2</t>
    </r>
    <r>
      <rPr>
        <sz val="12"/>
        <color theme="1"/>
        <rFont val="Arial"/>
        <family val="2"/>
      </rPr>
      <t xml:space="preserve"> - Continued partnership with The Smith Family, helping young Australians in need to succeed at school.</t>
    </r>
  </si>
  <si>
    <r>
      <rPr>
        <b/>
        <sz val="12"/>
        <rFont val="Arial"/>
        <family val="2"/>
      </rPr>
      <t>Creating positive impact.
10.2</t>
    </r>
    <r>
      <rPr>
        <sz val="12"/>
        <rFont val="Arial"/>
        <family val="2"/>
      </rPr>
      <t xml:space="preserve"> - Delivered 86% of RAP commitments; Under the leadership of our newly appointed RAP Executive Sponsor, we launched our 2024–2026 Innovate RAP in November 2024 with four key focus areas to build on our progress and future growth within the RAP framework:
– building community connections;
– strengthening cultural learning;
– creating sustainable experience and education
opportunities; and
– increasing our engagement with Aboriginal and Torres Strait suppliers.</t>
    </r>
  </si>
  <si>
    <r>
      <rPr>
        <b/>
        <sz val="12"/>
        <color theme="1"/>
        <rFont val="Arial"/>
        <family val="2"/>
      </rPr>
      <t>Creating positive impact
10.2</t>
    </r>
    <r>
      <rPr>
        <sz val="12"/>
        <color theme="1"/>
        <rFont val="Arial"/>
        <family val="2"/>
      </rPr>
      <t xml:space="preserve"> - Overall Group female representation 40%; Z Energy gets GenderTick re-accreditation; 83% of respondents agreed that Ampol is committed to LGBTQ diversity and inclusion in Australian Workplace Equality Index (AWEI) survey.</t>
    </r>
  </si>
  <si>
    <r>
      <rPr>
        <b/>
        <sz val="12"/>
        <color theme="1"/>
        <rFont val="Arial"/>
        <family val="2"/>
      </rPr>
      <t>Creating positive impact
8.5</t>
    </r>
    <r>
      <rPr>
        <sz val="12"/>
        <color theme="1"/>
        <rFont val="Arial"/>
        <family val="2"/>
      </rPr>
      <t xml:space="preserve"> - Improved gender-based pay differences overall group (in favour of men) by 13.7%; no change gender pay differences like-for-like roles (in favour of men) at 0%.</t>
    </r>
  </si>
  <si>
    <r>
      <rPr>
        <b/>
        <sz val="12"/>
        <color theme="1"/>
        <rFont val="Arial"/>
        <family val="2"/>
      </rPr>
      <t>Creating positive impact
5.5</t>
    </r>
    <r>
      <rPr>
        <sz val="12"/>
        <color theme="1"/>
        <rFont val="Arial"/>
        <family val="2"/>
      </rPr>
      <t xml:space="preserve"> - Increase in Group female representation at senior leadership 42%; 53% of all promotions in 2023 at Z energy represented females.</t>
    </r>
  </si>
  <si>
    <r>
      <rPr>
        <b/>
        <sz val="12"/>
        <color theme="1"/>
        <rFont val="Arial"/>
        <family val="2"/>
      </rPr>
      <t>Creating positive impact</t>
    </r>
    <r>
      <rPr>
        <sz val="12"/>
        <color theme="1"/>
        <rFont val="Arial"/>
        <family val="2"/>
      </rPr>
      <t xml:space="preserve">
</t>
    </r>
    <r>
      <rPr>
        <b/>
        <sz val="12"/>
        <color theme="1"/>
        <rFont val="Arial"/>
        <family val="2"/>
      </rPr>
      <t>3.4</t>
    </r>
    <r>
      <rPr>
        <sz val="12"/>
        <color theme="1"/>
        <rFont val="Arial"/>
        <family val="2"/>
      </rPr>
      <t xml:space="preserve"> - Delivered mental health training for Ampol Leadership Team.</t>
    </r>
  </si>
  <si>
    <t>Health, safety, environment and quality metrics</t>
  </si>
  <si>
    <t>Ethical business practices</t>
  </si>
  <si>
    <t>Continuous improvement</t>
  </si>
  <si>
    <t>Joint collaboration opportunities</t>
  </si>
  <si>
    <t>Strategy and future direction</t>
  </si>
  <si>
    <t>Operational issues</t>
  </si>
  <si>
    <t>Fuel prices</t>
  </si>
  <si>
    <t>Potential M&amp;A</t>
  </si>
  <si>
    <t>Industry roundtables and briefings</t>
  </si>
  <si>
    <t>Corporate</t>
  </si>
  <si>
    <t>Quick Service Restaurant</t>
  </si>
  <si>
    <t xml:space="preserve">Ampol’s sustainability performance data in this datasheet covers the reporting period 1 January to 31 December, in line with our financial reporting timeframe. Unless otherwise specified, Ampol's performance data is focused on our operations in Australia and New Zealand (including Z Energy and Trading and Shipping supply to New Zealand). Additional Z Energy sustainability performance data, can be found on the Z Energy website. </t>
  </si>
  <si>
    <t xml:space="preserve">Ampol’s sustainability performance data covers the reporting period 1 January to 31 December. Unless otherwise specified, Ampol's performance data is focused on our operations in Australia, Singapore, Houston (USA) and New Zealand (including Z Energy and Trading and Shipping supply to New Zealand). 'Fuels and Infrastructure' includes Lytton refinery, Trading and Shipping, Distribution, Infrastructure and Future Energy. Please refer to the definitions tab in this datasheet. Additional Z Energy sustainability performance data, can be found on the Z Energy website. </t>
  </si>
  <si>
    <t xml:space="preserve">Ampol’s sustainability performance data covers the reporting period 1 January to 31 December for our operations in Australia and New Zealand (including Z Energy and Trading and Shipping supply to New Zealand) unless otherwise stated. Please refer to the definitions tab in this datasheet for further information. Additional Z Energy sustainability performance data, can be found on the Z Energy website. </t>
  </si>
  <si>
    <r>
      <t>High Value Product</t>
    </r>
    <r>
      <rPr>
        <sz val="8"/>
        <color theme="1"/>
        <rFont val="Microsoft Sans Serif"/>
        <family val="2"/>
      </rPr>
      <t xml:space="preserve"> - refers to gasoline, diesel and jet fuel.</t>
    </r>
  </si>
  <si>
    <r>
      <t xml:space="preserve">Location-based method </t>
    </r>
    <r>
      <rPr>
        <sz val="8"/>
        <color theme="1"/>
        <rFont val="Microsoft Sans Serif"/>
        <family val="2"/>
      </rPr>
      <t>- either refers to the use of emission factors annually updated by the National Greenhouse and Energy Reporting (NGER) Measurement
Determination for estimating Scope 2 emissions from electricity purchased, acquired or lost from main electricity grid in a State or Territory for Ampol’s Convenience Retail facilities within Ampol’s operational control in Australia, or refers to the use of emission factors updated by the Ministry for the Environment (MfE) for estimating Scope 2 emissions from electricity purchased from the grid for facilities in Z Energy’s operational control in New Zealand.</t>
    </r>
  </si>
  <si>
    <r>
      <t>Low carbon</t>
    </r>
    <r>
      <rPr>
        <sz val="8"/>
        <color rgb="FF000000"/>
        <rFont val="Microsoft Sans Serif"/>
        <family val="2"/>
      </rPr>
      <t xml:space="preserve"> - refers to lower levels of GHG emissions when compared to the current state. Where used in relation to Ampol's actions, products or portfolio, it refers to enhancement of existing methods, practices and technologies to lower the level of embodied GHG emissions as compared to the current state.</t>
    </r>
  </si>
  <si>
    <r>
      <t xml:space="preserve">Category 2 Injury or Illness </t>
    </r>
    <r>
      <rPr>
        <sz val="8"/>
        <color theme="1"/>
        <rFont val="Microsoft Sans Serif"/>
        <family val="2"/>
      </rPr>
      <t>- greater than or equal to 7 continuous full days off work immediately from the time &amp; day of an injury/illness event, but less than 6 months.</t>
    </r>
  </si>
  <si>
    <t>Sponsored activities and charity fundraising events</t>
  </si>
  <si>
    <t>The Table below provides an overview of all emissions sources included in Ampol Australia's (excluding Z Energy) GHG Inventory according to the relevant category in the GHG Protocol Standard including their data sources, calculation methods, data quality and uncertainty commentary.</t>
  </si>
  <si>
    <t>Emissions of hydrofluorocarbons and sulphur hexafluoride gases</t>
  </si>
  <si>
    <t xml:space="preserve">Method 1 - hydrofluorocarbons / sulphur hexafluoride gas </t>
  </si>
  <si>
    <t>Fugitive emissions of sulphur hexafluoride gases from gas insulated switchgear and circuit breaker applications</t>
  </si>
  <si>
    <t>GHG emissions associated with the third-party generation of electricity consumed in activities under Ampol operational control</t>
  </si>
  <si>
    <t>FTE Employee Numbers &amp; ABS Data on average commute distances and mode splits</t>
  </si>
  <si>
    <t>2024 NGA Factors, Moderate uncertainty</t>
  </si>
  <si>
    <t>2024 NGA Factors, Low uncertainty</t>
  </si>
  <si>
    <t>Determined Immaterial - Ampol has control over the office spaces it leases and can incorporate energy efficiency measures into new leasing contracts or lobby building managers to improve energy efficiency within existing tenancy agreements. To be re-assessed for next reporting year.</t>
  </si>
  <si>
    <t>Limited Data Available - Ampol has limited control over the courier services used by customers. However, Ampol may be able to engage with these services to switch to lower emissions-intensive options. To be re-assessed for next reporting year.</t>
  </si>
  <si>
    <t>Previously determined immaterial. Limited data available. Ampol may have ability to influence the use of leased spaces, presently are occupied by telco, offices, parking and storage. To be re-assessed for next reporting year.</t>
  </si>
  <si>
    <t>Ampol’s sustainability performance data in this datasheet covers the reporting period 1 July to 30 June, in line with the Australian Financial Year. Unless otherwise specified, Ampol's performance data is focused on our operations in Australia, Singapore, Houston (USA) and New Zealand (including Z Energy and Trading and Shipping supply to New Zealand). 'Fuels and Infrastructure' includes Lytton refinery, Trading and Shipping, Distribution, Infrastructure and Future Energy. Please refer to the definitions tab in this datasheet for further information on data boundaries and calculations, as well as in the Sustainability Data. Additional Z Energy sustainability performance data, can be found on the Z Energy website.</t>
  </si>
  <si>
    <t>Scope 3 emissions have moved to calendar year reporting in alignment with Ampol's Annual Reporting period and in preparation for disclosures to meet AASB S2. Please refer to the 2024_Net Zero (CY) page</t>
  </si>
  <si>
    <r>
      <rPr>
        <b/>
        <sz val="12"/>
        <rFont val="Arial"/>
        <family val="2"/>
      </rPr>
      <t xml:space="preserve">Mitigating negative impact
12.4 </t>
    </r>
    <r>
      <rPr>
        <sz val="12"/>
        <rFont val="Arial"/>
        <family val="2"/>
      </rPr>
      <t>- As 31st December 2024, Lytton refinery and Lubricants achieved 41% waste recycling / recovery, this accounted for over 2000t of waste diversion from Landfill with Convenience Retail achieving a 33% recycling recovery of over 3200t.</t>
    </r>
  </si>
  <si>
    <r>
      <rPr>
        <b/>
        <sz val="12"/>
        <color theme="1"/>
        <rFont val="Arial"/>
        <family val="2"/>
      </rPr>
      <t xml:space="preserve">Mitigating negative impact
9.4 </t>
    </r>
    <r>
      <rPr>
        <sz val="12"/>
        <color theme="1"/>
        <rFont val="Arial"/>
        <family val="2"/>
      </rPr>
      <t>- Lubricants business launched new HDPE packaging with 40% recycled content in 2024 in partnership with PACT Group.</t>
    </r>
  </si>
  <si>
    <t>2024 Annual Report - Risk Management (Page 82);  Performance and remuneration outcomes (Page 96);
Ampol Climate Change Position Statement</t>
  </si>
  <si>
    <t>Creating positive impact
9.2 - 60% of 2024 graduate cohort in New Zealand identify as Māori or Pasifika and 9.8% representation as of 31 December; 100% increase in procurement spend with Aboriginal and Torres Strait Islander owned businesses; Continued investment ($4.6m) with community partners including Clontarf Foundation and Stars Foundation, supporting Aboriginal and Torres Strait Islander peoples.</t>
  </si>
  <si>
    <r>
      <rPr>
        <b/>
        <sz val="12"/>
        <rFont val="Arial"/>
        <family val="2"/>
      </rPr>
      <t>Creating positive impact
13.1</t>
    </r>
    <r>
      <rPr>
        <sz val="12"/>
        <rFont val="Arial"/>
        <family val="2"/>
      </rPr>
      <t xml:space="preserve"> - Climate Change is outlined as a material risk in the Ampol Risk Management Framework (ARMF); 10% Annual climate performance determined by assessing
progress against - 2025 Scope 1 &amp; 2 emissions targets for Convenience Retail, Fuels and Infrastructure and abatement projects including renewable energy, process and energy efficiency improvements and Scope 3 emissions intensity reduction, including targeted e-mobility, hydrogen and biofuels (renewable fuels) initiatives; Climate Change Position Statement.</t>
    </r>
  </si>
  <si>
    <r>
      <t>Total Group Scope 1 emissions (tCO</t>
    </r>
    <r>
      <rPr>
        <b/>
        <vertAlign val="subscript"/>
        <sz val="11"/>
        <color theme="1"/>
        <rFont val="Arial"/>
        <family val="2"/>
      </rPr>
      <t>2</t>
    </r>
    <r>
      <rPr>
        <b/>
        <sz val="11"/>
        <color theme="1"/>
        <rFont val="Arial"/>
        <family val="2"/>
      </rPr>
      <t>e)</t>
    </r>
  </si>
  <si>
    <r>
      <t>Total Group Scope 2 emissions (tCO</t>
    </r>
    <r>
      <rPr>
        <b/>
        <vertAlign val="subscript"/>
        <sz val="11"/>
        <color theme="1"/>
        <rFont val="Arial"/>
        <family val="2"/>
      </rPr>
      <t>2</t>
    </r>
    <r>
      <rPr>
        <b/>
        <sz val="11"/>
        <color theme="1"/>
        <rFont val="Arial"/>
        <family val="2"/>
      </rPr>
      <t xml:space="preserve">e) </t>
    </r>
  </si>
  <si>
    <r>
      <t>Total Group Scope 3 emissions (tCO</t>
    </r>
    <r>
      <rPr>
        <b/>
        <vertAlign val="subscript"/>
        <sz val="11"/>
        <color theme="1"/>
        <rFont val="Arial"/>
        <family val="2"/>
      </rPr>
      <t>2</t>
    </r>
    <r>
      <rPr>
        <b/>
        <sz val="11"/>
        <color theme="1"/>
        <rFont val="Arial"/>
        <family val="2"/>
      </rPr>
      <t xml:space="preserve">e) </t>
    </r>
  </si>
  <si>
    <r>
      <t>Australia total Scope 3 emissions (tCO</t>
    </r>
    <r>
      <rPr>
        <b/>
        <i/>
        <vertAlign val="subscript"/>
        <sz val="11"/>
        <color theme="1"/>
        <rFont val="Arial"/>
        <family val="2"/>
      </rPr>
      <t>2</t>
    </r>
    <r>
      <rPr>
        <b/>
        <i/>
        <sz val="11"/>
        <color theme="1"/>
        <rFont val="Arial"/>
        <family val="2"/>
      </rPr>
      <t xml:space="preserve">e) </t>
    </r>
  </si>
  <si>
    <r>
      <t>New Zealand total Scope 3 emissions (tCO</t>
    </r>
    <r>
      <rPr>
        <b/>
        <i/>
        <vertAlign val="subscript"/>
        <sz val="11"/>
        <color theme="1"/>
        <rFont val="Arial"/>
        <family val="2"/>
      </rPr>
      <t>2</t>
    </r>
    <r>
      <rPr>
        <b/>
        <i/>
        <sz val="11"/>
        <color theme="1"/>
        <rFont val="Arial"/>
        <family val="2"/>
      </rPr>
      <t xml:space="preserve">e) </t>
    </r>
  </si>
  <si>
    <t>.</t>
  </si>
  <si>
    <t>(11) Restated due to resubmitted section 19 report under National Greenhouse and Energy Reporting scheme.</t>
  </si>
  <si>
    <r>
      <t>180,840,826</t>
    </r>
    <r>
      <rPr>
        <b/>
        <vertAlign val="superscript"/>
        <sz val="11"/>
        <color rgb="FF000000"/>
        <rFont val="Arial"/>
        <family val="2"/>
      </rPr>
      <t>(11)</t>
    </r>
  </si>
  <si>
    <t xml:space="preserve">Should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</si>
</sst>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000"/>
    <numFmt numFmtId="166" formatCode="_-* #,##0_-;\-* #,##0_-;_-* &quot;-&quot;??_-;_-@_-"/>
    <numFmt numFmtId="167" formatCode="_-* #,##0.0_-;\-* #,##0.0_-;_-* &quot;-&quot;??_-;_-@_-"/>
    <numFmt numFmtId="168" formatCode="0.0"/>
    <numFmt numFmtId="169" formatCode="_(* #,##0_);_(* \(#,##0\);_(* &quot;-&quot;??_);_(@_)"/>
  </numFmts>
  <fonts count="94">
    <font>
      <sz val="11"/>
      <color theme="1"/>
      <name val="Calibri"/>
      <family val="2"/>
      <scheme val="minor"/>
    </font>
    <font>
      <sz val="12"/>
      <color theme="1"/>
      <name val="Calibri"/>
      <family val="2"/>
      <scheme val="minor"/>
    </font>
    <font>
      <sz val="11"/>
      <color theme="1"/>
      <name val="Calibri"/>
      <family val="2"/>
      <scheme val="minor"/>
    </font>
    <font>
      <b/>
      <sz val="12"/>
      <color theme="1"/>
      <name val="Calibri"/>
      <family val="2"/>
      <scheme val="minor"/>
    </font>
    <font>
      <b/>
      <sz val="12"/>
      <color theme="1"/>
      <name val="Arial"/>
      <family val="2"/>
    </font>
    <font>
      <sz val="12"/>
      <color theme="1"/>
      <name val="Arial"/>
      <family val="2"/>
    </font>
    <font>
      <i/>
      <sz val="12"/>
      <color theme="1"/>
      <name val="Arial"/>
      <family val="2"/>
    </font>
    <font>
      <sz val="12"/>
      <name val="Arial"/>
      <family val="2"/>
    </font>
    <font>
      <b/>
      <sz val="16"/>
      <color theme="0"/>
      <name val="Arial"/>
      <family val="2"/>
    </font>
    <font>
      <b/>
      <sz val="16"/>
      <color theme="1"/>
      <name val="Arial"/>
      <family val="2"/>
    </font>
    <font>
      <sz val="11"/>
      <color rgb="FFC00000"/>
      <name val="Arial"/>
      <family val="2"/>
    </font>
    <font>
      <b/>
      <sz val="11"/>
      <color theme="1"/>
      <name val="Calibri"/>
      <family val="2"/>
      <scheme val="minor"/>
    </font>
    <font>
      <b/>
      <sz val="8"/>
      <color theme="1"/>
      <name val="Arial"/>
      <family val="2"/>
    </font>
    <font>
      <sz val="8"/>
      <color theme="1"/>
      <name val="Arial"/>
      <family val="2"/>
    </font>
    <font>
      <i/>
      <sz val="12"/>
      <color theme="1"/>
      <name val="Calibri"/>
      <family val="2"/>
      <scheme val="minor"/>
    </font>
    <font>
      <sz val="8"/>
      <name val="Calibri"/>
      <family val="2"/>
      <scheme val="minor"/>
    </font>
    <font>
      <b/>
      <sz val="12"/>
      <color rgb="FF1F39AC"/>
      <name val="Arial"/>
      <family val="2"/>
    </font>
    <font>
      <b/>
      <sz val="14"/>
      <color theme="0"/>
      <name val="Arial"/>
      <family val="2"/>
    </font>
    <font>
      <sz val="14"/>
      <color theme="1"/>
      <name val="Arial"/>
      <family val="2"/>
    </font>
    <font>
      <sz val="14"/>
      <color rgb="FF000000"/>
      <name val="Arial"/>
      <family val="2"/>
    </font>
    <font>
      <sz val="14"/>
      <color theme="1"/>
      <name val="Calibri"/>
      <family val="2"/>
      <scheme val="minor"/>
    </font>
    <font>
      <b/>
      <vertAlign val="subscript"/>
      <sz val="14"/>
      <color theme="0"/>
      <name val="Arial"/>
      <family val="2"/>
    </font>
    <font>
      <i/>
      <vertAlign val="subscript"/>
      <sz val="12"/>
      <color theme="1"/>
      <name val="Arial"/>
      <family val="2"/>
    </font>
    <font>
      <u/>
      <sz val="11"/>
      <color theme="10"/>
      <name val="Calibri"/>
      <family val="2"/>
      <scheme val="minor"/>
    </font>
    <font>
      <u/>
      <sz val="11"/>
      <color theme="10"/>
      <name val="Arial"/>
      <family val="2"/>
    </font>
    <font>
      <sz val="11"/>
      <color theme="1"/>
      <name val="Arial"/>
      <family val="2"/>
    </font>
    <font>
      <sz val="11"/>
      <name val="Arial"/>
      <family val="2"/>
    </font>
    <font>
      <b/>
      <sz val="11"/>
      <color theme="1"/>
      <name val="Arial"/>
      <family val="2"/>
    </font>
    <font>
      <b/>
      <sz val="11"/>
      <color rgb="FF000000"/>
      <name val="Arial"/>
      <family val="2"/>
    </font>
    <font>
      <i/>
      <sz val="11"/>
      <name val="Arial"/>
      <family val="2"/>
    </font>
    <font>
      <i/>
      <sz val="11"/>
      <color theme="1"/>
      <name val="Arial"/>
      <family val="2"/>
    </font>
    <font>
      <i/>
      <sz val="11"/>
      <color rgb="FF000000"/>
      <name val="Arial"/>
      <family val="2"/>
    </font>
    <font>
      <i/>
      <vertAlign val="subscript"/>
      <sz val="11"/>
      <color theme="1"/>
      <name val="Arial"/>
      <family val="2"/>
    </font>
    <font>
      <i/>
      <vertAlign val="subscript"/>
      <sz val="11"/>
      <name val="Arial"/>
      <family val="2"/>
    </font>
    <font>
      <b/>
      <i/>
      <sz val="11"/>
      <color rgb="FF000000"/>
      <name val="Arial"/>
      <family val="2"/>
    </font>
    <font>
      <b/>
      <i/>
      <sz val="11"/>
      <color theme="1"/>
      <name val="Arial"/>
      <family val="2"/>
    </font>
    <font>
      <b/>
      <sz val="11"/>
      <color theme="0"/>
      <name val="Arial"/>
      <family val="2"/>
    </font>
    <font>
      <b/>
      <sz val="11"/>
      <name val="Arial"/>
      <family val="2"/>
    </font>
    <font>
      <sz val="12"/>
      <color rgb="FF000000"/>
      <name val="Arial"/>
      <family val="2"/>
    </font>
    <font>
      <b/>
      <sz val="12"/>
      <name val="Arial"/>
      <family val="2"/>
    </font>
    <font>
      <b/>
      <vertAlign val="subscript"/>
      <sz val="11"/>
      <color theme="1"/>
      <name val="Arial"/>
      <family val="2"/>
    </font>
    <font>
      <b/>
      <i/>
      <vertAlign val="subscript"/>
      <sz val="11"/>
      <color theme="1"/>
      <name val="Arial"/>
      <family val="2"/>
    </font>
    <font>
      <b/>
      <sz val="28"/>
      <color theme="1"/>
      <name val="Calibri"/>
      <family val="2"/>
      <scheme val="minor"/>
    </font>
    <font>
      <sz val="11"/>
      <color rgb="FFC00000"/>
      <name val="Arial"/>
      <family val="2"/>
    </font>
    <font>
      <b/>
      <sz val="10"/>
      <color theme="1"/>
      <name val="Calibri"/>
      <family val="2"/>
      <scheme val="minor"/>
    </font>
    <font>
      <sz val="10"/>
      <color theme="1"/>
      <name val="Calibri"/>
      <family val="2"/>
      <scheme val="minor"/>
    </font>
    <font>
      <sz val="11"/>
      <color theme="1"/>
      <name val="Tahoma"/>
      <family val="2"/>
    </font>
    <font>
      <b/>
      <sz val="12"/>
      <color theme="4"/>
      <name val="Tahoma"/>
      <family val="2"/>
    </font>
    <font>
      <sz val="11"/>
      <color theme="1"/>
      <name val="Microsoft Sans Serif"/>
      <family val="2"/>
    </font>
    <font>
      <b/>
      <sz val="14"/>
      <color rgb="FF18249C"/>
      <name val="Tahoma"/>
      <family val="2"/>
    </font>
    <font>
      <b/>
      <sz val="14"/>
      <color theme="0"/>
      <name val="Tahoma"/>
      <family val="2"/>
    </font>
    <font>
      <sz val="12"/>
      <name val="Microsoft Sans Serif"/>
      <family val="2"/>
    </font>
    <font>
      <sz val="12"/>
      <color theme="1"/>
      <name val="Microsoft Sans Serif"/>
      <family val="2"/>
    </font>
    <font>
      <u/>
      <sz val="11"/>
      <color theme="10"/>
      <name val="Microsoft Sans Serif"/>
      <family val="2"/>
    </font>
    <font>
      <sz val="11"/>
      <color theme="4" tint="0.59999389629810485"/>
      <name val="Microsoft Sans Serif"/>
      <family val="2"/>
    </font>
    <font>
      <b/>
      <sz val="16"/>
      <color theme="1"/>
      <name val="Arial"/>
      <family val="2"/>
    </font>
    <font>
      <b/>
      <sz val="12"/>
      <color theme="1"/>
      <name val="Arial"/>
      <family val="2"/>
    </font>
    <font>
      <b/>
      <sz val="14"/>
      <color theme="0"/>
      <name val="Tahoma"/>
      <family val="2"/>
    </font>
    <font>
      <sz val="12"/>
      <color theme="1"/>
      <name val="Microsoft Sans Serif"/>
      <family val="2"/>
    </font>
    <font>
      <b/>
      <sz val="12"/>
      <color rgb="FF000000"/>
      <name val="Arial"/>
      <family val="2"/>
    </font>
    <font>
      <sz val="11"/>
      <color theme="4" tint="-0.249977111117893"/>
      <name val="Tahoma"/>
      <family val="2"/>
    </font>
    <font>
      <i/>
      <sz val="11"/>
      <name val="Arial"/>
      <family val="2"/>
    </font>
    <font>
      <i/>
      <sz val="11"/>
      <color theme="1"/>
      <name val="Arial"/>
      <family val="2"/>
    </font>
    <font>
      <i/>
      <vertAlign val="superscript"/>
      <sz val="11"/>
      <color theme="1"/>
      <name val="Arial"/>
      <family val="2"/>
    </font>
    <font>
      <sz val="11"/>
      <color theme="0"/>
      <name val="Arial"/>
      <family val="2"/>
    </font>
    <font>
      <sz val="8"/>
      <color theme="1"/>
      <name val="Arial"/>
      <family val="2"/>
    </font>
    <font>
      <b/>
      <vertAlign val="superscript"/>
      <sz val="11"/>
      <color rgb="FF000000"/>
      <name val="Arial"/>
      <family val="2"/>
    </font>
    <font>
      <b/>
      <vertAlign val="superscript"/>
      <sz val="14"/>
      <color theme="0"/>
      <name val="Arial"/>
      <family val="2"/>
    </font>
    <font>
      <b/>
      <sz val="11"/>
      <color theme="1"/>
      <name val="Arial"/>
      <family val="2"/>
    </font>
    <font>
      <b/>
      <vertAlign val="superscript"/>
      <sz val="11"/>
      <name val="Arial"/>
      <family val="2"/>
    </font>
    <font>
      <b/>
      <vertAlign val="superscript"/>
      <sz val="11"/>
      <color theme="1"/>
      <name val="Arial"/>
      <family val="2"/>
    </font>
    <font>
      <b/>
      <sz val="11"/>
      <name val="Arial"/>
      <family val="2"/>
    </font>
    <font>
      <b/>
      <vertAlign val="superscript"/>
      <sz val="14"/>
      <color theme="1"/>
      <name val="Arial"/>
      <family val="2"/>
    </font>
    <font>
      <vertAlign val="superscript"/>
      <sz val="11"/>
      <color theme="1"/>
      <name val="Arial"/>
      <family val="2"/>
    </font>
    <font>
      <i/>
      <vertAlign val="superscript"/>
      <sz val="11"/>
      <name val="Arial"/>
      <family val="2"/>
    </font>
    <font>
      <i/>
      <vertAlign val="superscript"/>
      <sz val="11"/>
      <color rgb="FF000000"/>
      <name val="Arial"/>
      <family val="2"/>
    </font>
    <font>
      <sz val="8"/>
      <color theme="1"/>
      <name val="Microsoft Sans Serif"/>
      <family val="2"/>
    </font>
    <font>
      <b/>
      <sz val="8"/>
      <color theme="1"/>
      <name val="Microsoft Sans Serif"/>
      <family val="2"/>
    </font>
    <font>
      <sz val="10"/>
      <color theme="1"/>
      <name val="Microsoft Sans Serif"/>
      <family val="2"/>
    </font>
    <font>
      <sz val="8"/>
      <color rgb="FF000000"/>
      <name val="Microsoft Sans Serif"/>
      <family val="2"/>
    </font>
    <font>
      <b/>
      <sz val="8"/>
      <color rgb="FF000000"/>
      <name val="Microsoft Sans Serif"/>
      <family val="2"/>
    </font>
    <font>
      <sz val="11"/>
      <color theme="1"/>
      <name val="Arial"/>
      <family val="2"/>
    </font>
    <font>
      <sz val="10"/>
      <color theme="1"/>
      <name val="Arial"/>
      <family val="2"/>
    </font>
    <font>
      <sz val="12"/>
      <color theme="1"/>
      <name val="Microsoft Sans Serif"/>
      <family val="2"/>
    </font>
    <font>
      <b/>
      <sz val="11"/>
      <color theme="1"/>
      <name val="Tahoma"/>
      <family val="2"/>
    </font>
    <font>
      <vertAlign val="subscript"/>
      <sz val="8"/>
      <name val="Microsoft Sans Serif"/>
      <family val="2"/>
    </font>
    <font>
      <sz val="8"/>
      <name val="Microsoft Sans Serif"/>
      <family val="2"/>
    </font>
    <font>
      <b/>
      <sz val="10"/>
      <color theme="0"/>
      <name val="Microsoft Sans Serif"/>
      <family val="2"/>
    </font>
    <font>
      <b/>
      <sz val="10"/>
      <color theme="1"/>
      <name val="Microsoft Sans Serif"/>
      <family val="2"/>
    </font>
    <font>
      <b/>
      <sz val="11"/>
      <color theme="1"/>
      <name val="Microsoft Sans Serif"/>
      <family val="2"/>
    </font>
    <font>
      <sz val="12"/>
      <color theme="1"/>
      <name val="Arial"/>
      <family val="2"/>
    </font>
    <font>
      <b/>
      <sz val="16"/>
      <color theme="0"/>
      <name val="Arial"/>
      <family val="2"/>
    </font>
    <font>
      <i/>
      <sz val="11"/>
      <name val="Arial"/>
    </font>
    <font>
      <i/>
      <sz val="11"/>
      <color theme="1"/>
      <name val="Arial"/>
    </font>
  </fonts>
  <fills count="20">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1F39AC"/>
        <bgColor indexed="64"/>
      </patternFill>
    </fill>
    <fill>
      <patternFill patternType="solid">
        <fgColor rgb="FFF25454"/>
        <bgColor indexed="64"/>
      </patternFill>
    </fill>
    <fill>
      <patternFill patternType="solid">
        <fgColor rgb="FFF9B5B5"/>
        <bgColor indexed="64"/>
      </patternFill>
    </fill>
    <fill>
      <patternFill patternType="solid">
        <fgColor rgb="FFFDE3E3"/>
        <bgColor indexed="64"/>
      </patternFill>
    </fill>
    <fill>
      <patternFill patternType="solid">
        <fgColor rgb="FFFEF4F4"/>
        <bgColor indexed="64"/>
      </patternFill>
    </fill>
    <fill>
      <patternFill patternType="solid">
        <fgColor rgb="FF848484"/>
        <bgColor indexed="64"/>
      </patternFill>
    </fill>
    <fill>
      <patternFill patternType="solid">
        <fgColor rgb="FFCDCDCD"/>
        <bgColor indexed="64"/>
      </patternFill>
    </fill>
    <fill>
      <patternFill patternType="solid">
        <fgColor rgb="FFECECEC"/>
        <bgColor indexed="64"/>
      </patternFill>
    </fill>
    <fill>
      <patternFill patternType="solid">
        <fgColor rgb="FF727DEA"/>
        <bgColor indexed="64"/>
      </patternFill>
    </fill>
    <fill>
      <patternFill patternType="solid">
        <fgColor rgb="FFE8EAFC"/>
        <bgColor indexed="64"/>
      </patternFill>
    </fill>
    <fill>
      <patternFill patternType="solid">
        <fgColor rgb="FFB9BFF5"/>
        <bgColor indexed="64"/>
      </patternFill>
    </fill>
    <fill>
      <patternFill patternType="solid">
        <fgColor rgb="FFCCD0F8"/>
        <bgColor indexed="64"/>
      </patternFill>
    </fill>
    <fill>
      <patternFill patternType="solid">
        <fgColor theme="0"/>
        <bgColor indexed="64"/>
      </patternFill>
    </fill>
    <fill>
      <patternFill patternType="solid">
        <fgColor rgb="FFED0D05"/>
        <bgColor indexed="64"/>
      </patternFill>
    </fill>
    <fill>
      <patternFill patternType="solid">
        <fgColor rgb="FF0070C0"/>
        <bgColor indexed="64"/>
      </patternFill>
    </fill>
    <fill>
      <patternFill patternType="solid">
        <fgColor theme="0" tint="-0.34998626667073579"/>
        <bgColor indexed="64"/>
      </patternFill>
    </fill>
  </fills>
  <borders count="122">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rgb="FF1F39AC"/>
      </bottom>
      <diagonal/>
    </border>
    <border>
      <left/>
      <right/>
      <top style="thin">
        <color rgb="FF1F39AC"/>
      </top>
      <bottom/>
      <diagonal/>
    </border>
    <border>
      <left/>
      <right style="thin">
        <color rgb="FF1F39AC"/>
      </right>
      <top style="thin">
        <color rgb="FF1F39AC"/>
      </top>
      <bottom/>
      <diagonal/>
    </border>
    <border>
      <left style="thin">
        <color theme="0"/>
      </left>
      <right style="thin">
        <color rgb="FF1F39AC"/>
      </right>
      <top/>
      <bottom style="thin">
        <color theme="0"/>
      </bottom>
      <diagonal/>
    </border>
    <border>
      <left/>
      <right style="thin">
        <color rgb="FF1F39AC"/>
      </right>
      <top style="thin">
        <color theme="0"/>
      </top>
      <bottom style="thin">
        <color theme="0"/>
      </bottom>
      <diagonal/>
    </border>
    <border>
      <left style="thin">
        <color theme="0"/>
      </left>
      <right style="thin">
        <color rgb="FF1F39AC"/>
      </right>
      <top style="thin">
        <color theme="0"/>
      </top>
      <bottom style="thin">
        <color theme="0"/>
      </bottom>
      <diagonal/>
    </border>
    <border>
      <left/>
      <right/>
      <top/>
      <bottom style="thin">
        <color theme="0"/>
      </bottom>
      <diagonal/>
    </border>
    <border>
      <left/>
      <right style="thin">
        <color rgb="FF1F39AC"/>
      </right>
      <top/>
      <bottom style="thin">
        <color theme="0"/>
      </bottom>
      <diagonal/>
    </border>
    <border>
      <left style="thin">
        <color theme="0"/>
      </left>
      <right style="thin">
        <color theme="0"/>
      </right>
      <top style="thin">
        <color theme="0"/>
      </top>
      <bottom/>
      <diagonal/>
    </border>
    <border>
      <left/>
      <right/>
      <top style="thin">
        <color theme="0"/>
      </top>
      <bottom/>
      <diagonal/>
    </border>
    <border>
      <left/>
      <right style="thin">
        <color theme="0"/>
      </right>
      <top style="thin">
        <color theme="0"/>
      </top>
      <bottom/>
      <diagonal/>
    </border>
    <border>
      <left/>
      <right style="thin">
        <color theme="0"/>
      </right>
      <top/>
      <bottom style="thin">
        <color theme="0"/>
      </bottom>
      <diagonal/>
    </border>
    <border>
      <left style="thin">
        <color theme="0"/>
      </left>
      <right style="thin">
        <color rgb="FF1F39AC"/>
      </right>
      <top style="thin">
        <color theme="0"/>
      </top>
      <bottom/>
      <diagonal/>
    </border>
    <border>
      <left/>
      <right style="thin">
        <color theme="0"/>
      </right>
      <top/>
      <bottom style="thin">
        <color rgb="FF1F39AC"/>
      </bottom>
      <diagonal/>
    </border>
    <border>
      <left/>
      <right/>
      <top/>
      <bottom style="thin">
        <color rgb="FF1F39AC"/>
      </bottom>
      <diagonal/>
    </border>
    <border>
      <left/>
      <right style="thin">
        <color rgb="FF1F39AC"/>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style="thin">
        <color theme="0"/>
      </bottom>
      <diagonal/>
    </border>
    <border>
      <left style="thin">
        <color rgb="FFED0D05"/>
      </left>
      <right style="thin">
        <color theme="0"/>
      </right>
      <top/>
      <bottom style="thin">
        <color theme="0"/>
      </bottom>
      <diagonal/>
    </border>
    <border>
      <left style="thin">
        <color rgb="FFED0D05"/>
      </left>
      <right/>
      <top style="thin">
        <color theme="0"/>
      </top>
      <bottom style="thin">
        <color theme="0"/>
      </bottom>
      <diagonal/>
    </border>
    <border>
      <left style="thin">
        <color rgb="FFED0D05"/>
      </left>
      <right style="thin">
        <color theme="0"/>
      </right>
      <top style="thin">
        <color theme="0"/>
      </top>
      <bottom/>
      <diagonal/>
    </border>
    <border>
      <left style="thin">
        <color rgb="FFED0D05"/>
      </left>
      <right style="thin">
        <color theme="0"/>
      </right>
      <top style="thin">
        <color theme="0"/>
      </top>
      <bottom style="thin">
        <color rgb="FFED0D05"/>
      </bottom>
      <diagonal/>
    </border>
    <border>
      <left style="thin">
        <color rgb="FFED0D05"/>
      </left>
      <right/>
      <top/>
      <bottom/>
      <diagonal/>
    </border>
    <border>
      <left style="thin">
        <color rgb="FF333333"/>
      </left>
      <right style="thin">
        <color theme="0"/>
      </right>
      <top/>
      <bottom style="thin">
        <color theme="0"/>
      </bottom>
      <diagonal/>
    </border>
    <border>
      <left style="thin">
        <color theme="0"/>
      </left>
      <right style="thin">
        <color rgb="FF333333"/>
      </right>
      <top/>
      <bottom style="thin">
        <color theme="0"/>
      </bottom>
      <diagonal/>
    </border>
    <border>
      <left style="thin">
        <color rgb="FF333333"/>
      </left>
      <right/>
      <top/>
      <bottom/>
      <diagonal/>
    </border>
    <border>
      <left/>
      <right style="thin">
        <color rgb="FF333333"/>
      </right>
      <top/>
      <bottom/>
      <diagonal/>
    </border>
    <border>
      <left style="thin">
        <color rgb="FF333333"/>
      </left>
      <right/>
      <top style="thin">
        <color theme="0"/>
      </top>
      <bottom style="thin">
        <color theme="0"/>
      </bottom>
      <diagonal/>
    </border>
    <border>
      <left style="thin">
        <color rgb="FF333333"/>
      </left>
      <right style="thin">
        <color theme="0"/>
      </right>
      <top style="thin">
        <color theme="0"/>
      </top>
      <bottom style="thin">
        <color theme="0"/>
      </bottom>
      <diagonal/>
    </border>
    <border>
      <left style="thin">
        <color theme="0"/>
      </left>
      <right style="thin">
        <color theme="0"/>
      </right>
      <top style="thin">
        <color theme="0"/>
      </top>
      <bottom style="thin">
        <color rgb="FF333333"/>
      </bottom>
      <diagonal/>
    </border>
    <border>
      <left style="thin">
        <color rgb="FF333333"/>
      </left>
      <right/>
      <top style="thin">
        <color theme="0"/>
      </top>
      <bottom style="thin">
        <color rgb="FF333333"/>
      </bottom>
      <diagonal/>
    </border>
    <border>
      <left style="thin">
        <color rgb="FF17249C"/>
      </left>
      <right style="thin">
        <color theme="0"/>
      </right>
      <top/>
      <bottom style="thin">
        <color theme="0"/>
      </bottom>
      <diagonal/>
    </border>
    <border>
      <left style="thin">
        <color theme="0"/>
      </left>
      <right style="thin">
        <color rgb="FF17249C"/>
      </right>
      <top/>
      <bottom style="thin">
        <color theme="0"/>
      </bottom>
      <diagonal/>
    </border>
    <border>
      <left style="thin">
        <color rgb="FF17249C"/>
      </left>
      <right/>
      <top/>
      <bottom/>
      <diagonal/>
    </border>
    <border>
      <left/>
      <right style="thin">
        <color rgb="FF17249C"/>
      </right>
      <top/>
      <bottom/>
      <diagonal/>
    </border>
    <border>
      <left style="thin">
        <color rgb="FF17249C"/>
      </left>
      <right/>
      <top style="thin">
        <color theme="0"/>
      </top>
      <bottom style="thin">
        <color theme="0"/>
      </bottom>
      <diagonal/>
    </border>
    <border>
      <left/>
      <right style="thin">
        <color rgb="FF17249C"/>
      </right>
      <top style="thin">
        <color theme="0"/>
      </top>
      <bottom style="thin">
        <color theme="0"/>
      </bottom>
      <diagonal/>
    </border>
    <border>
      <left style="thin">
        <color theme="0"/>
      </left>
      <right style="thin">
        <color rgb="FF17249C"/>
      </right>
      <top style="thin">
        <color theme="0"/>
      </top>
      <bottom style="thin">
        <color theme="0"/>
      </bottom>
      <diagonal/>
    </border>
    <border>
      <left/>
      <right style="thin">
        <color rgb="FF17249C"/>
      </right>
      <top style="thin">
        <color theme="0"/>
      </top>
      <bottom/>
      <diagonal/>
    </border>
    <border>
      <left style="thin">
        <color rgb="FF17249C"/>
      </left>
      <right/>
      <top/>
      <bottom style="thin">
        <color theme="0"/>
      </bottom>
      <diagonal/>
    </border>
    <border>
      <left style="thin">
        <color rgb="FFED0D05"/>
      </left>
      <right/>
      <top style="thin">
        <color rgb="FFED0D05"/>
      </top>
      <bottom style="thin">
        <color rgb="FFED0D05"/>
      </bottom>
      <diagonal/>
    </border>
    <border>
      <left/>
      <right/>
      <top style="thin">
        <color rgb="FFED0D05"/>
      </top>
      <bottom style="thin">
        <color rgb="FFED0D05"/>
      </bottom>
      <diagonal/>
    </border>
    <border>
      <left/>
      <right style="thin">
        <color rgb="FFED0D05"/>
      </right>
      <top style="thin">
        <color rgb="FFED0D05"/>
      </top>
      <bottom style="thin">
        <color rgb="FFED0D05"/>
      </bottom>
      <diagonal/>
    </border>
    <border>
      <left style="thin">
        <color rgb="FF17249C"/>
      </left>
      <right/>
      <top style="thin">
        <color rgb="FF17249C"/>
      </top>
      <bottom style="thin">
        <color rgb="FF17249C"/>
      </bottom>
      <diagonal/>
    </border>
    <border>
      <left/>
      <right/>
      <top style="thin">
        <color rgb="FF17249C"/>
      </top>
      <bottom style="thin">
        <color rgb="FF17249C"/>
      </bottom>
      <diagonal/>
    </border>
    <border>
      <left/>
      <right style="thin">
        <color rgb="FF17249C"/>
      </right>
      <top style="thin">
        <color rgb="FF17249C"/>
      </top>
      <bottom style="thin">
        <color rgb="FF17249C"/>
      </bottom>
      <diagonal/>
    </border>
    <border>
      <left style="thin">
        <color rgb="FF333333"/>
      </left>
      <right/>
      <top style="thin">
        <color rgb="FF333333"/>
      </top>
      <bottom style="thin">
        <color rgb="FF333333"/>
      </bottom>
      <diagonal/>
    </border>
    <border>
      <left/>
      <right/>
      <top style="thin">
        <color rgb="FF333333"/>
      </top>
      <bottom style="thin">
        <color rgb="FF333333"/>
      </bottom>
      <diagonal/>
    </border>
    <border>
      <left/>
      <right style="thin">
        <color rgb="FF333333"/>
      </right>
      <top style="thin">
        <color rgb="FF333333"/>
      </top>
      <bottom style="thin">
        <color rgb="FF333333"/>
      </bottom>
      <diagonal/>
    </border>
    <border>
      <left style="thin">
        <color theme="0"/>
      </left>
      <right/>
      <top style="thin">
        <color theme="0"/>
      </top>
      <bottom/>
      <diagonal/>
    </border>
    <border>
      <left style="thin">
        <color theme="0"/>
      </left>
      <right/>
      <top style="thin">
        <color theme="0"/>
      </top>
      <bottom style="thin">
        <color rgb="FFED0D05"/>
      </bottom>
      <diagonal/>
    </border>
    <border>
      <left style="thin">
        <color theme="0"/>
      </left>
      <right/>
      <top style="thin">
        <color theme="0"/>
      </top>
      <bottom style="thin">
        <color rgb="FF333333"/>
      </bottom>
      <diagonal/>
    </border>
    <border>
      <left style="thin">
        <color theme="0"/>
      </left>
      <right style="thin">
        <color rgb="FFFF0000"/>
      </right>
      <top style="thin">
        <color theme="0"/>
      </top>
      <bottom style="thin">
        <color theme="0"/>
      </bottom>
      <diagonal/>
    </border>
    <border>
      <left/>
      <right style="thin">
        <color rgb="FFFF0000"/>
      </right>
      <top style="thin">
        <color theme="0"/>
      </top>
      <bottom style="thin">
        <color theme="0"/>
      </bottom>
      <diagonal/>
    </border>
    <border>
      <left/>
      <right style="thin">
        <color rgb="FFFF0000"/>
      </right>
      <top/>
      <bottom/>
      <diagonal/>
    </border>
    <border>
      <left style="thin">
        <color theme="0"/>
      </left>
      <right style="thin">
        <color rgb="FFFF0000"/>
      </right>
      <top style="thin">
        <color rgb="FFED0D05"/>
      </top>
      <bottom style="thin">
        <color theme="0"/>
      </bottom>
      <diagonal/>
    </border>
    <border>
      <left style="thin">
        <color theme="0"/>
      </left>
      <right style="thin">
        <color rgb="FFFF0000"/>
      </right>
      <top/>
      <bottom style="thin">
        <color theme="0"/>
      </bottom>
      <diagonal/>
    </border>
    <border>
      <left style="thin">
        <color theme="0"/>
      </left>
      <right style="thin">
        <color rgb="FFFF0000"/>
      </right>
      <top style="thin">
        <color theme="0"/>
      </top>
      <bottom/>
      <diagonal/>
    </border>
    <border>
      <left style="thin">
        <color theme="0"/>
      </left>
      <right style="thin">
        <color rgb="FFFF0000"/>
      </right>
      <top style="thin">
        <color theme="0"/>
      </top>
      <bottom style="thin">
        <color rgb="FFED0D05"/>
      </bottom>
      <diagonal/>
    </border>
    <border>
      <left style="thin">
        <color theme="0"/>
      </left>
      <right style="thin">
        <color indexed="64"/>
      </right>
      <top/>
      <bottom style="thin">
        <color theme="0"/>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rgb="FF333333"/>
      </bottom>
      <diagonal/>
    </border>
    <border>
      <left/>
      <right/>
      <top style="thin">
        <color theme="5"/>
      </top>
      <bottom style="thin">
        <color theme="5"/>
      </bottom>
      <diagonal/>
    </border>
    <border>
      <left style="thin">
        <color rgb="FF1F39AC"/>
      </left>
      <right style="thin">
        <color theme="0"/>
      </right>
      <top style="thin">
        <color theme="0"/>
      </top>
      <bottom/>
      <diagonal/>
    </border>
    <border>
      <left style="thin">
        <color rgb="FF1F39AC"/>
      </left>
      <right style="thin">
        <color theme="0"/>
      </right>
      <top/>
      <bottom/>
      <diagonal/>
    </border>
    <border>
      <left style="thin">
        <color rgb="FF1F39AC"/>
      </left>
      <right style="thin">
        <color theme="0"/>
      </right>
      <top/>
      <bottom style="thin">
        <color theme="0"/>
      </bottom>
      <diagonal/>
    </border>
    <border>
      <left style="thin">
        <color rgb="FFED0D05"/>
      </left>
      <right/>
      <top style="thin">
        <color theme="0"/>
      </top>
      <bottom/>
      <diagonal/>
    </border>
    <border>
      <left/>
      <right style="thin">
        <color rgb="FFFF0000"/>
      </right>
      <top style="thin">
        <color theme="0"/>
      </top>
      <bottom/>
      <diagonal/>
    </border>
    <border>
      <left style="thin">
        <color rgb="FFED0D05"/>
      </left>
      <right style="thin">
        <color theme="0"/>
      </right>
      <top style="thin">
        <color theme="0"/>
      </top>
      <bottom style="thin">
        <color rgb="FFFF0000"/>
      </bottom>
      <diagonal/>
    </border>
    <border>
      <left style="thin">
        <color theme="0"/>
      </left>
      <right style="thin">
        <color theme="0"/>
      </right>
      <top style="thin">
        <color theme="0"/>
      </top>
      <bottom style="thin">
        <color rgb="FFFF0000"/>
      </bottom>
      <diagonal/>
    </border>
    <border>
      <left style="thin">
        <color theme="0"/>
      </left>
      <right/>
      <top style="thin">
        <color theme="0"/>
      </top>
      <bottom style="thin">
        <color rgb="FFFF0000"/>
      </bottom>
      <diagonal/>
    </border>
    <border>
      <left style="thin">
        <color rgb="FF002060"/>
      </left>
      <right style="thin">
        <color rgb="FF002060"/>
      </right>
      <top style="thin">
        <color rgb="FF002060"/>
      </top>
      <bottom style="thin">
        <color rgb="FF002060"/>
      </bottom>
      <diagonal/>
    </border>
    <border>
      <left style="thin">
        <color rgb="FF1F39AC"/>
      </left>
      <right style="thin">
        <color theme="0"/>
      </right>
      <top/>
      <bottom style="thin">
        <color rgb="FF0070C0"/>
      </bottom>
      <diagonal/>
    </border>
    <border>
      <left/>
      <right/>
      <top style="thin">
        <color rgb="FF0070C0"/>
      </top>
      <bottom/>
      <diagonal/>
    </border>
    <border>
      <left style="thin">
        <color theme="0"/>
      </left>
      <right style="thin">
        <color rgb="FFFF0000"/>
      </right>
      <top/>
      <bottom/>
      <diagonal/>
    </border>
    <border>
      <left style="thin">
        <color theme="0"/>
      </left>
      <right style="thin">
        <color theme="0"/>
      </right>
      <top/>
      <bottom/>
      <diagonal/>
    </border>
    <border>
      <left style="thin">
        <color theme="0"/>
      </left>
      <right style="thin">
        <color rgb="FF0070C0"/>
      </right>
      <top style="thin">
        <color theme="0"/>
      </top>
      <bottom style="thin">
        <color rgb="FF1F39AC"/>
      </bottom>
      <diagonal/>
    </border>
    <border>
      <left style="thin">
        <color rgb="FFFF0000"/>
      </left>
      <right/>
      <top/>
      <bottom/>
      <diagonal/>
    </border>
    <border>
      <left/>
      <right style="thin">
        <color indexed="64"/>
      </right>
      <top style="thin">
        <color theme="0"/>
      </top>
      <bottom/>
      <diagonal/>
    </border>
    <border>
      <left/>
      <right style="thin">
        <color indexed="64"/>
      </right>
      <top/>
      <bottom style="thin">
        <color theme="0"/>
      </bottom>
      <diagonal/>
    </border>
    <border>
      <left style="thin">
        <color indexed="64"/>
      </left>
      <right/>
      <top/>
      <bottom/>
      <diagonal/>
    </border>
    <border>
      <left style="thin">
        <color theme="0"/>
      </left>
      <right style="thin">
        <color rgb="FF17249C"/>
      </right>
      <top style="thin">
        <color theme="0"/>
      </top>
      <bottom/>
      <diagonal/>
    </border>
    <border>
      <left/>
      <right style="thin">
        <color rgb="FF17249C"/>
      </right>
      <top/>
      <bottom style="thin">
        <color theme="0"/>
      </bottom>
      <diagonal/>
    </border>
    <border>
      <left/>
      <right/>
      <top style="thin">
        <color rgb="FFFF0000"/>
      </top>
      <bottom/>
      <diagonal/>
    </border>
    <border>
      <left style="thin">
        <color rgb="FF17249C"/>
      </left>
      <right/>
      <top style="thin">
        <color theme="0"/>
      </top>
      <bottom style="thin">
        <color theme="1"/>
      </bottom>
      <diagonal/>
    </border>
    <border>
      <left style="thin">
        <color theme="0"/>
      </left>
      <right style="thin">
        <color rgb="FF17249C"/>
      </right>
      <top style="thin">
        <color theme="0"/>
      </top>
      <bottom style="thin">
        <color theme="1"/>
      </bottom>
      <diagonal/>
    </border>
    <border>
      <left style="thin">
        <color theme="0"/>
      </left>
      <right style="thin">
        <color theme="0"/>
      </right>
      <top style="thin">
        <color theme="0"/>
      </top>
      <bottom style="thin">
        <color theme="1"/>
      </bottom>
      <diagonal/>
    </border>
    <border>
      <left style="thin">
        <color theme="0"/>
      </left>
      <right/>
      <top style="thin">
        <color theme="0"/>
      </top>
      <bottom style="thin">
        <color theme="1"/>
      </bottom>
      <diagonal/>
    </border>
    <border>
      <left style="thin">
        <color theme="0"/>
      </left>
      <right/>
      <top/>
      <bottom/>
      <diagonal/>
    </border>
    <border>
      <left style="thin">
        <color theme="0"/>
      </left>
      <right style="thin">
        <color theme="0"/>
      </right>
      <top/>
      <bottom style="thin">
        <color theme="1"/>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0"/>
      </left>
      <right style="thin">
        <color theme="0"/>
      </right>
      <top style="thin">
        <color theme="0"/>
      </top>
      <bottom style="thin">
        <color rgb="FF0070C0"/>
      </bottom>
      <diagonal/>
    </border>
    <border>
      <left style="thin">
        <color theme="0"/>
      </left>
      <right style="thin">
        <color rgb="FF0070C0"/>
      </right>
      <top style="thin">
        <color theme="0"/>
      </top>
      <bottom style="thin">
        <color rgb="FF0070C0"/>
      </bottom>
      <diagonal/>
    </border>
    <border>
      <left style="thin">
        <color rgb="FF0070C0"/>
      </left>
      <right style="thin">
        <color theme="0"/>
      </right>
      <top style="thin">
        <color rgb="FF0070C0"/>
      </top>
      <bottom/>
      <diagonal/>
    </border>
    <border>
      <left style="thin">
        <color theme="0"/>
      </left>
      <right style="thin">
        <color theme="0"/>
      </right>
      <top style="thin">
        <color rgb="FF0070C0"/>
      </top>
      <bottom/>
      <diagonal/>
    </border>
    <border>
      <left style="thin">
        <color rgb="FF0070C0"/>
      </left>
      <right style="thin">
        <color theme="0"/>
      </right>
      <top style="thin">
        <color theme="0"/>
      </top>
      <bottom style="thin">
        <color theme="0"/>
      </bottom>
      <diagonal/>
    </border>
    <border>
      <left style="thin">
        <color rgb="FF0070C0"/>
      </left>
      <right style="thin">
        <color theme="0"/>
      </right>
      <top style="thin">
        <color theme="0"/>
      </top>
      <bottom/>
      <diagonal/>
    </border>
    <border>
      <left style="thin">
        <color rgb="FF0070C0"/>
      </left>
      <right/>
      <top style="thin">
        <color theme="0"/>
      </top>
      <bottom style="thin">
        <color theme="0"/>
      </bottom>
      <diagonal/>
    </border>
    <border>
      <left style="thin">
        <color rgb="FF0070C0"/>
      </left>
      <right/>
      <top style="thin">
        <color theme="0"/>
      </top>
      <bottom/>
      <diagonal/>
    </border>
    <border>
      <left style="thin">
        <color rgb="FF0070C0"/>
      </left>
      <right style="thin">
        <color theme="0"/>
      </right>
      <top style="thin">
        <color theme="0"/>
      </top>
      <bottom style="thin">
        <color rgb="FF0070C0"/>
      </bottom>
      <diagonal/>
    </border>
    <border>
      <left style="thin">
        <color rgb="FF0070C0"/>
      </left>
      <right/>
      <top/>
      <bottom/>
      <diagonal/>
    </border>
    <border>
      <left style="thin">
        <color theme="0"/>
      </left>
      <right style="thin">
        <color rgb="FF0070C0"/>
      </right>
      <top style="thin">
        <color theme="0"/>
      </top>
      <bottom style="thin">
        <color theme="0"/>
      </bottom>
      <diagonal/>
    </border>
    <border>
      <left style="thin">
        <color rgb="FF0070C0"/>
      </left>
      <right style="thin">
        <color theme="0"/>
      </right>
      <top/>
      <bottom style="thin">
        <color theme="0"/>
      </bottom>
      <diagonal/>
    </border>
    <border>
      <left style="thin">
        <color theme="0"/>
      </left>
      <right style="thin">
        <color rgb="FF0070C0"/>
      </right>
      <top/>
      <bottom style="thin">
        <color theme="0"/>
      </bottom>
      <diagonal/>
    </border>
    <border>
      <left style="thin">
        <color rgb="FF0070C0"/>
      </left>
      <right style="thin">
        <color theme="0"/>
      </right>
      <top/>
      <bottom/>
      <diagonal/>
    </border>
    <border>
      <left/>
      <right style="thin">
        <color rgb="FF0070C0"/>
      </right>
      <top style="thin">
        <color theme="0"/>
      </top>
      <bottom style="thin">
        <color theme="0"/>
      </bottom>
      <diagonal/>
    </border>
    <border>
      <left style="thin">
        <color theme="0"/>
      </left>
      <right/>
      <top style="thin">
        <color rgb="FF0070C0"/>
      </top>
      <bottom/>
      <diagonal/>
    </border>
    <border>
      <left/>
      <right/>
      <top/>
      <bottom style="thin">
        <color rgb="FF0070C0"/>
      </bottom>
      <diagonal/>
    </border>
    <border>
      <left style="thin">
        <color theme="0"/>
      </left>
      <right style="thin">
        <color indexed="64"/>
      </right>
      <top/>
      <bottom/>
      <diagonal/>
    </border>
    <border>
      <left style="thin">
        <color theme="0"/>
      </left>
      <right style="thin">
        <color rgb="FF0070C0"/>
      </right>
      <top style="thin">
        <color theme="0"/>
      </top>
      <bottom/>
      <diagonal/>
    </border>
  </borders>
  <cellStyleXfs count="9">
    <xf numFmtId="0" fontId="0"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43" fontId="2" fillId="0" borderId="0" applyFont="0" applyFill="0" applyBorder="0" applyAlignment="0" applyProtection="0"/>
    <xf numFmtId="0" fontId="44" fillId="0" borderId="72">
      <alignment vertical="top" wrapText="1"/>
    </xf>
    <xf numFmtId="0" fontId="45" fillId="0" borderId="72" applyFont="0">
      <alignment vertical="top" wrapText="1"/>
    </xf>
    <xf numFmtId="0" fontId="2" fillId="0" borderId="0"/>
  </cellStyleXfs>
  <cellXfs count="527">
    <xf numFmtId="0" fontId="0" fillId="0" borderId="0" xfId="0"/>
    <xf numFmtId="0" fontId="1" fillId="0" borderId="0" xfId="0" applyFont="1"/>
    <xf numFmtId="0" fontId="3" fillId="0" borderId="0" xfId="0" applyFont="1"/>
    <xf numFmtId="0" fontId="1" fillId="0" borderId="0" xfId="0" applyFont="1" applyAlignment="1">
      <alignment vertical="center"/>
    </xf>
    <xf numFmtId="3" fontId="1" fillId="0" borderId="0" xfId="0" applyNumberFormat="1" applyFont="1" applyAlignment="1">
      <alignment vertical="center"/>
    </xf>
    <xf numFmtId="0" fontId="0" fillId="0" borderId="0" xfId="0" applyAlignment="1">
      <alignment horizontal="left" vertical="center" indent="1"/>
    </xf>
    <xf numFmtId="0" fontId="0" fillId="0" borderId="0" xfId="0" applyAlignment="1">
      <alignment horizontal="right" vertical="center" indent="1"/>
    </xf>
    <xf numFmtId="0" fontId="4" fillId="0" borderId="2" xfId="0" applyFont="1" applyBorder="1" applyAlignment="1">
      <alignment horizontal="right" vertical="center" wrapText="1" indent="1"/>
    </xf>
    <xf numFmtId="0" fontId="4" fillId="0" borderId="2" xfId="0" applyFont="1" applyBorder="1" applyAlignment="1">
      <alignment horizontal="right" vertical="center" indent="1"/>
    </xf>
    <xf numFmtId="0" fontId="10" fillId="0" borderId="0" xfId="0" applyFont="1" applyAlignment="1">
      <alignment horizontal="right" vertical="center" indent="1"/>
    </xf>
    <xf numFmtId="0" fontId="8" fillId="4" borderId="3" xfId="0" applyFont="1" applyFill="1" applyBorder="1" applyAlignment="1">
      <alignment horizontal="left" vertical="center" indent="1"/>
    </xf>
    <xf numFmtId="0" fontId="4" fillId="0" borderId="6" xfId="0" applyFont="1" applyBorder="1" applyAlignment="1">
      <alignment horizontal="left" wrapText="1" indent="1"/>
    </xf>
    <xf numFmtId="0" fontId="4" fillId="0" borderId="2" xfId="0" applyFont="1" applyBorder="1" applyAlignment="1">
      <alignment horizontal="left" vertical="center" wrapText="1" indent="1"/>
    </xf>
    <xf numFmtId="0" fontId="5" fillId="4" borderId="3" xfId="0" applyFont="1" applyFill="1" applyBorder="1" applyAlignment="1">
      <alignment horizontal="left" vertical="center" wrapText="1" indent="1"/>
    </xf>
    <xf numFmtId="0" fontId="5" fillId="3" borderId="3" xfId="0" applyFont="1" applyFill="1" applyBorder="1" applyAlignment="1">
      <alignment horizontal="left" vertical="center" wrapText="1" indent="1"/>
    </xf>
    <xf numFmtId="3" fontId="5" fillId="2" borderId="1" xfId="0" applyNumberFormat="1" applyFont="1" applyFill="1" applyBorder="1" applyAlignment="1">
      <alignment horizontal="left" vertical="center" wrapText="1" indent="1"/>
    </xf>
    <xf numFmtId="3" fontId="5" fillId="2" borderId="13" xfId="0" applyNumberFormat="1" applyFont="1" applyFill="1" applyBorder="1" applyAlignment="1">
      <alignment horizontal="left" vertical="center" wrapText="1" indent="1"/>
    </xf>
    <xf numFmtId="0" fontId="0" fillId="0" borderId="0" xfId="0" applyAlignment="1">
      <alignment horizontal="left" vertical="center" wrapText="1" indent="1"/>
    </xf>
    <xf numFmtId="0" fontId="4" fillId="3" borderId="3" xfId="0" applyFont="1" applyFill="1" applyBorder="1" applyAlignment="1">
      <alignment horizontal="left" vertical="center" indent="1"/>
    </xf>
    <xf numFmtId="0" fontId="9" fillId="0" borderId="16" xfId="0" applyFont="1" applyBorder="1" applyAlignment="1">
      <alignment horizontal="left" vertical="center" indent="1"/>
    </xf>
    <xf numFmtId="0" fontId="5" fillId="2" borderId="15" xfId="0" applyFont="1" applyFill="1" applyBorder="1" applyAlignment="1">
      <alignment horizontal="left" vertical="center" indent="1"/>
    </xf>
    <xf numFmtId="0" fontId="5" fillId="2" borderId="18" xfId="0" applyFont="1" applyFill="1" applyBorder="1" applyAlignment="1">
      <alignment horizontal="left" vertical="center" indent="1"/>
    </xf>
    <xf numFmtId="0" fontId="0" fillId="0" borderId="0" xfId="0" applyAlignment="1">
      <alignment horizontal="left" vertical="top" wrapText="1"/>
    </xf>
    <xf numFmtId="0" fontId="0" fillId="0" borderId="0" xfId="0" applyAlignment="1">
      <alignment horizontal="left" vertical="top" wrapText="1" indent="1"/>
    </xf>
    <xf numFmtId="0" fontId="0" fillId="0" borderId="19" xfId="0" applyBorder="1" applyAlignment="1">
      <alignment horizontal="left" vertical="center" indent="1"/>
    </xf>
    <xf numFmtId="0" fontId="11" fillId="0" borderId="0" xfId="0" applyFont="1" applyAlignment="1">
      <alignment horizontal="right" vertical="top"/>
    </xf>
    <xf numFmtId="0" fontId="1" fillId="0" borderId="20" xfId="0" applyFont="1" applyBorder="1"/>
    <xf numFmtId="0" fontId="1" fillId="0" borderId="20" xfId="0" applyFont="1" applyBorder="1" applyAlignment="1">
      <alignment vertical="center"/>
    </xf>
    <xf numFmtId="0" fontId="12" fillId="0" borderId="0" xfId="0" applyFont="1" applyAlignment="1">
      <alignment vertical="center"/>
    </xf>
    <xf numFmtId="0" fontId="0" fillId="0" borderId="0" xfId="0" applyAlignment="1">
      <alignment wrapText="1"/>
    </xf>
    <xf numFmtId="0" fontId="8" fillId="4" borderId="3" xfId="0" applyFont="1" applyFill="1" applyBorder="1" applyAlignment="1">
      <alignment vertical="center"/>
    </xf>
    <xf numFmtId="0" fontId="14" fillId="0" borderId="0" xfId="0" applyFont="1" applyAlignment="1">
      <alignment vertical="center"/>
    </xf>
    <xf numFmtId="49" fontId="5" fillId="2" borderId="4" xfId="0" applyNumberFormat="1" applyFont="1" applyFill="1" applyBorder="1" applyAlignment="1">
      <alignment horizontal="left" vertical="center" wrapText="1" indent="1"/>
    </xf>
    <xf numFmtId="2" fontId="5" fillId="2" borderId="15" xfId="0" applyNumberFormat="1" applyFont="1" applyFill="1" applyBorder="1" applyAlignment="1">
      <alignment horizontal="left" vertical="center" indent="1"/>
    </xf>
    <xf numFmtId="0" fontId="1" fillId="0" borderId="22" xfId="0" applyFont="1" applyBorder="1" applyAlignment="1">
      <alignment vertical="center"/>
    </xf>
    <xf numFmtId="0" fontId="20" fillId="0" borderId="0" xfId="0" applyFont="1" applyAlignment="1">
      <alignment vertical="center"/>
    </xf>
    <xf numFmtId="0" fontId="8" fillId="4" borderId="0" xfId="0" applyFont="1" applyFill="1" applyAlignment="1">
      <alignment vertical="center"/>
    </xf>
    <xf numFmtId="9" fontId="1" fillId="0" borderId="0" xfId="3" applyFont="1" applyAlignment="1">
      <alignment vertical="center"/>
    </xf>
    <xf numFmtId="0" fontId="4" fillId="0" borderId="23" xfId="0" applyFont="1" applyBorder="1" applyAlignment="1">
      <alignment horizontal="left" vertical="center" wrapText="1" indent="1"/>
    </xf>
    <xf numFmtId="0" fontId="4" fillId="3" borderId="3" xfId="0" applyFont="1" applyFill="1" applyBorder="1" applyAlignment="1">
      <alignment vertical="center"/>
    </xf>
    <xf numFmtId="3" fontId="5" fillId="2" borderId="5" xfId="0" applyNumberFormat="1" applyFont="1" applyFill="1" applyBorder="1" applyAlignment="1">
      <alignment horizontal="left" vertical="center" wrapText="1" indent="1"/>
    </xf>
    <xf numFmtId="0" fontId="25" fillId="0" borderId="0" xfId="0" applyFont="1" applyAlignment="1">
      <alignment horizontal="left" vertical="top" wrapText="1" indent="1"/>
    </xf>
    <xf numFmtId="0" fontId="0" fillId="0" borderId="11" xfId="0" applyBorder="1" applyAlignment="1">
      <alignment horizontal="left" vertical="center" wrapText="1" indent="1"/>
    </xf>
    <xf numFmtId="166" fontId="28" fillId="6" borderId="3" xfId="2" applyNumberFormat="1" applyFont="1" applyFill="1" applyBorder="1" applyAlignment="1">
      <alignment horizontal="right" vertical="center" wrapText="1" indent="1"/>
    </xf>
    <xf numFmtId="0" fontId="4" fillId="0" borderId="0" xfId="0" applyFont="1" applyAlignment="1">
      <alignment horizontal="right" vertical="center" indent="1"/>
    </xf>
    <xf numFmtId="0" fontId="4" fillId="0" borderId="0" xfId="0" applyFont="1" applyAlignment="1">
      <alignment horizontal="right" vertical="center" wrapText="1" indent="1"/>
    </xf>
    <xf numFmtId="0" fontId="9" fillId="0" borderId="29" xfId="0" applyFont="1" applyBorder="1" applyAlignment="1">
      <alignment horizontal="left" vertical="center" indent="1"/>
    </xf>
    <xf numFmtId="0" fontId="4" fillId="0" borderId="30" xfId="0" applyFont="1" applyBorder="1" applyAlignment="1">
      <alignment horizontal="right" vertical="center" wrapText="1" indent="1"/>
    </xf>
    <xf numFmtId="0" fontId="4" fillId="0" borderId="31" xfId="0" applyFont="1" applyBorder="1" applyAlignment="1">
      <alignment horizontal="left" vertical="center" indent="1"/>
    </xf>
    <xf numFmtId="0" fontId="4" fillId="0" borderId="32" xfId="0" applyFont="1" applyBorder="1" applyAlignment="1">
      <alignment horizontal="right" vertical="center" wrapText="1" indent="1"/>
    </xf>
    <xf numFmtId="0" fontId="17" fillId="9" borderId="33" xfId="0" applyFont="1" applyFill="1" applyBorder="1" applyAlignment="1">
      <alignment horizontal="left" vertical="center" indent="1"/>
    </xf>
    <xf numFmtId="3" fontId="18" fillId="9" borderId="3" xfId="0" applyNumberFormat="1" applyFont="1" applyFill="1" applyBorder="1" applyAlignment="1">
      <alignment horizontal="right" vertical="center" wrapText="1" indent="1"/>
    </xf>
    <xf numFmtId="0" fontId="19" fillId="9" borderId="3" xfId="0" applyFont="1" applyFill="1" applyBorder="1" applyAlignment="1">
      <alignment horizontal="right" vertical="center" wrapText="1" indent="1"/>
    </xf>
    <xf numFmtId="0" fontId="27" fillId="10" borderId="33" xfId="0" applyFont="1" applyFill="1" applyBorder="1" applyAlignment="1">
      <alignment horizontal="left" vertical="center" indent="1"/>
    </xf>
    <xf numFmtId="166" fontId="28" fillId="10" borderId="3" xfId="2" applyNumberFormat="1" applyFont="1" applyFill="1" applyBorder="1" applyAlignment="1">
      <alignment horizontal="right" vertical="center" wrapText="1" indent="1"/>
    </xf>
    <xf numFmtId="3" fontId="29" fillId="11" borderId="1" xfId="0" applyNumberFormat="1" applyFont="1" applyFill="1" applyBorder="1" applyAlignment="1">
      <alignment horizontal="right" vertical="center" indent="1"/>
    </xf>
    <xf numFmtId="3" fontId="29" fillId="11" borderId="1" xfId="0" applyNumberFormat="1" applyFont="1" applyFill="1" applyBorder="1" applyAlignment="1">
      <alignment horizontal="right" vertical="center" wrapText="1" indent="1"/>
    </xf>
    <xf numFmtId="0" fontId="30" fillId="11" borderId="1" xfId="0" applyFont="1" applyFill="1" applyBorder="1" applyAlignment="1">
      <alignment horizontal="right" vertical="center" indent="1"/>
    </xf>
    <xf numFmtId="3" fontId="30" fillId="11" borderId="1" xfId="0" applyNumberFormat="1" applyFont="1" applyFill="1" applyBorder="1" applyAlignment="1">
      <alignment horizontal="right" vertical="center" indent="1"/>
    </xf>
    <xf numFmtId="0" fontId="30" fillId="11" borderId="34" xfId="0" applyFont="1" applyFill="1" applyBorder="1" applyAlignment="1">
      <alignment horizontal="left" vertical="center" indent="1"/>
    </xf>
    <xf numFmtId="166" fontId="30" fillId="11" borderId="1" xfId="2" applyNumberFormat="1" applyFont="1" applyFill="1" applyBorder="1" applyAlignment="1">
      <alignment horizontal="right" vertical="center" indent="1"/>
    </xf>
    <xf numFmtId="166" fontId="31" fillId="11" borderId="1" xfId="2" applyNumberFormat="1" applyFont="1" applyFill="1" applyBorder="1" applyAlignment="1">
      <alignment horizontal="right" vertical="center" wrapText="1" indent="1"/>
    </xf>
    <xf numFmtId="166" fontId="30" fillId="11" borderId="13" xfId="2" applyNumberFormat="1" applyFont="1" applyFill="1" applyBorder="1" applyAlignment="1">
      <alignment horizontal="right" vertical="center" indent="1"/>
    </xf>
    <xf numFmtId="166" fontId="31" fillId="11" borderId="13" xfId="2" applyNumberFormat="1" applyFont="1" applyFill="1" applyBorder="1" applyAlignment="1">
      <alignment horizontal="right" vertical="center" wrapText="1" indent="1"/>
    </xf>
    <xf numFmtId="166" fontId="30" fillId="11" borderId="35" xfId="2" applyNumberFormat="1" applyFont="1" applyFill="1" applyBorder="1" applyAlignment="1">
      <alignment horizontal="right" vertical="center" indent="1"/>
    </xf>
    <xf numFmtId="166" fontId="31" fillId="11" borderId="35" xfId="2" applyNumberFormat="1" applyFont="1" applyFill="1" applyBorder="1" applyAlignment="1">
      <alignment horizontal="right" vertical="center" wrapText="1" indent="1"/>
    </xf>
    <xf numFmtId="0" fontId="25" fillId="11" borderId="33" xfId="0" applyFont="1" applyFill="1" applyBorder="1" applyAlignment="1">
      <alignment horizontal="left" vertical="center" indent="1"/>
    </xf>
    <xf numFmtId="0" fontId="30" fillId="11" borderId="33" xfId="0" applyFont="1" applyFill="1" applyBorder="1" applyAlignment="1">
      <alignment horizontal="left" vertical="center" indent="1"/>
    </xf>
    <xf numFmtId="0" fontId="30" fillId="11" borderId="36" xfId="0" applyFont="1" applyFill="1" applyBorder="1" applyAlignment="1">
      <alignment horizontal="left" vertical="center" indent="1"/>
    </xf>
    <xf numFmtId="166" fontId="34" fillId="7" borderId="3" xfId="2" applyNumberFormat="1" applyFont="1" applyFill="1" applyBorder="1" applyAlignment="1">
      <alignment horizontal="right" vertical="center" wrapText="1" indent="1"/>
    </xf>
    <xf numFmtId="0" fontId="9" fillId="0" borderId="37" xfId="0" applyFont="1" applyBorder="1" applyAlignment="1">
      <alignment horizontal="left" vertical="center" indent="1"/>
    </xf>
    <xf numFmtId="0" fontId="4" fillId="0" borderId="38" xfId="0" applyFont="1" applyBorder="1" applyAlignment="1">
      <alignment horizontal="right" vertical="center" wrapText="1" indent="1"/>
    </xf>
    <xf numFmtId="0" fontId="4" fillId="0" borderId="39" xfId="0" applyFont="1" applyBorder="1" applyAlignment="1">
      <alignment horizontal="left" vertical="center" indent="1"/>
    </xf>
    <xf numFmtId="0" fontId="4" fillId="0" borderId="40" xfId="0" applyFont="1" applyBorder="1" applyAlignment="1">
      <alignment horizontal="right" vertical="center" wrapText="1" indent="1"/>
    </xf>
    <xf numFmtId="0" fontId="17" fillId="12" borderId="41" xfId="0" applyFont="1" applyFill="1" applyBorder="1" applyAlignment="1">
      <alignment horizontal="left" vertical="center" indent="1"/>
    </xf>
    <xf numFmtId="3" fontId="18" fillId="12" borderId="3" xfId="0" applyNumberFormat="1" applyFont="1" applyFill="1" applyBorder="1" applyAlignment="1">
      <alignment horizontal="right" vertical="center" wrapText="1" indent="1"/>
    </xf>
    <xf numFmtId="0" fontId="19" fillId="12" borderId="3" xfId="0" applyFont="1" applyFill="1" applyBorder="1" applyAlignment="1">
      <alignment horizontal="right" vertical="center" wrapText="1" indent="1"/>
    </xf>
    <xf numFmtId="0" fontId="19" fillId="12" borderId="42" xfId="0" applyFont="1" applyFill="1" applyBorder="1" applyAlignment="1">
      <alignment horizontal="right" vertical="center" wrapText="1" indent="1"/>
    </xf>
    <xf numFmtId="0" fontId="30" fillId="13" borderId="41" xfId="0" applyFont="1" applyFill="1" applyBorder="1" applyAlignment="1">
      <alignment horizontal="left" vertical="center" indent="1"/>
    </xf>
    <xf numFmtId="3" fontId="29" fillId="13" borderId="1" xfId="0" applyNumberFormat="1" applyFont="1" applyFill="1" applyBorder="1" applyAlignment="1">
      <alignment horizontal="right" vertical="center" indent="1"/>
    </xf>
    <xf numFmtId="3" fontId="29" fillId="13" borderId="1" xfId="0" applyNumberFormat="1" applyFont="1" applyFill="1" applyBorder="1" applyAlignment="1">
      <alignment horizontal="right" vertical="center" wrapText="1" indent="1"/>
    </xf>
    <xf numFmtId="3" fontId="29" fillId="13" borderId="43" xfId="0" applyNumberFormat="1" applyFont="1" applyFill="1" applyBorder="1" applyAlignment="1">
      <alignment horizontal="right" vertical="center" wrapText="1" indent="1"/>
    </xf>
    <xf numFmtId="166" fontId="36" fillId="14" borderId="3" xfId="2" applyNumberFormat="1" applyFont="1" applyFill="1" applyBorder="1" applyAlignment="1">
      <alignment horizontal="right" vertical="center" wrapText="1" indent="1"/>
    </xf>
    <xf numFmtId="166" fontId="36" fillId="14" borderId="42" xfId="2" applyNumberFormat="1" applyFont="1" applyFill="1" applyBorder="1" applyAlignment="1">
      <alignment horizontal="right" vertical="center" wrapText="1" indent="1"/>
    </xf>
    <xf numFmtId="0" fontId="27" fillId="14" borderId="41" xfId="0" applyFont="1" applyFill="1" applyBorder="1" applyAlignment="1">
      <alignment horizontal="left" vertical="center" indent="1"/>
    </xf>
    <xf numFmtId="166" fontId="27" fillId="15" borderId="1" xfId="2" applyNumberFormat="1" applyFont="1" applyFill="1" applyBorder="1" applyAlignment="1">
      <alignment horizontal="right" vertical="center" wrapText="1" indent="1"/>
    </xf>
    <xf numFmtId="3" fontId="18" fillId="12" borderId="14" xfId="0" applyNumberFormat="1" applyFont="1" applyFill="1" applyBorder="1" applyAlignment="1">
      <alignment horizontal="right" vertical="center" wrapText="1" indent="1"/>
    </xf>
    <xf numFmtId="3" fontId="37" fillId="15" borderId="43" xfId="0" applyNumberFormat="1" applyFont="1" applyFill="1" applyBorder="1" applyAlignment="1">
      <alignment horizontal="right" vertical="center" wrapText="1" indent="1"/>
    </xf>
    <xf numFmtId="0" fontId="1" fillId="0" borderId="0" xfId="0" applyFont="1" applyAlignment="1">
      <alignment wrapText="1"/>
    </xf>
    <xf numFmtId="0" fontId="0" fillId="16" borderId="0" xfId="0" applyFill="1"/>
    <xf numFmtId="166" fontId="30" fillId="15" borderId="1" xfId="2" applyNumberFormat="1" applyFont="1" applyFill="1" applyBorder="1" applyAlignment="1">
      <alignment horizontal="right" vertical="center" wrapText="1" indent="1"/>
    </xf>
    <xf numFmtId="3" fontId="29" fillId="15" borderId="43" xfId="0" applyNumberFormat="1" applyFont="1" applyFill="1" applyBorder="1" applyAlignment="1">
      <alignment horizontal="right" vertical="center" wrapText="1" indent="1"/>
    </xf>
    <xf numFmtId="164" fontId="29" fillId="13" borderId="1" xfId="0" applyNumberFormat="1" applyFont="1" applyFill="1" applyBorder="1" applyAlignment="1">
      <alignment horizontal="right" vertical="center" indent="1"/>
    </xf>
    <xf numFmtId="164" fontId="29" fillId="13" borderId="1" xfId="0" applyNumberFormat="1" applyFont="1" applyFill="1" applyBorder="1" applyAlignment="1">
      <alignment horizontal="right" vertical="center" wrapText="1" indent="1"/>
    </xf>
    <xf numFmtId="164" fontId="29" fillId="13" borderId="43" xfId="0" applyNumberFormat="1" applyFont="1" applyFill="1" applyBorder="1" applyAlignment="1">
      <alignment horizontal="right" vertical="center" wrapText="1" indent="1"/>
    </xf>
    <xf numFmtId="4" fontId="29" fillId="13" borderId="1" xfId="0" applyNumberFormat="1" applyFont="1" applyFill="1" applyBorder="1" applyAlignment="1">
      <alignment horizontal="right" vertical="center" indent="1"/>
    </xf>
    <xf numFmtId="4" fontId="29" fillId="13" borderId="1" xfId="0" applyNumberFormat="1" applyFont="1" applyFill="1" applyBorder="1" applyAlignment="1">
      <alignment horizontal="right" vertical="center" wrapText="1" indent="1"/>
    </xf>
    <xf numFmtId="4" fontId="29" fillId="13" borderId="43" xfId="0" applyNumberFormat="1" applyFont="1" applyFill="1" applyBorder="1" applyAlignment="1">
      <alignment horizontal="right" vertical="center" wrapText="1" indent="1"/>
    </xf>
    <xf numFmtId="0" fontId="9" fillId="0" borderId="0" xfId="0" applyFont="1" applyAlignment="1">
      <alignment horizontal="left" vertical="center" indent="1"/>
    </xf>
    <xf numFmtId="0" fontId="4" fillId="2" borderId="0" xfId="0" applyFont="1" applyFill="1" applyAlignment="1">
      <alignment horizontal="left" vertical="center" wrapText="1" indent="1"/>
    </xf>
    <xf numFmtId="0" fontId="16" fillId="2" borderId="0" xfId="0" applyFont="1" applyFill="1" applyAlignment="1">
      <alignment horizontal="center" vertical="center" wrapText="1"/>
    </xf>
    <xf numFmtId="3" fontId="5" fillId="2" borderId="1" xfId="0" quotePrefix="1" applyNumberFormat="1" applyFont="1" applyFill="1" applyBorder="1" applyAlignment="1">
      <alignment horizontal="left" vertical="center" wrapText="1" indent="1"/>
    </xf>
    <xf numFmtId="0" fontId="9" fillId="0" borderId="24" xfId="0" applyFont="1" applyBorder="1" applyAlignment="1">
      <alignment horizontal="left" vertical="center" indent="1"/>
    </xf>
    <xf numFmtId="0" fontId="17" fillId="5" borderId="25" xfId="0" applyFont="1" applyFill="1" applyBorder="1" applyAlignment="1">
      <alignment horizontal="left" vertical="center" indent="1"/>
    </xf>
    <xf numFmtId="3" fontId="18" fillId="5" borderId="3" xfId="0" applyNumberFormat="1" applyFont="1" applyFill="1" applyBorder="1" applyAlignment="1">
      <alignment horizontal="right" vertical="center" wrapText="1" indent="1"/>
    </xf>
    <xf numFmtId="0" fontId="19" fillId="5" borderId="3" xfId="0" applyFont="1" applyFill="1" applyBorder="1" applyAlignment="1">
      <alignment horizontal="right" vertical="center" wrapText="1" indent="1"/>
    </xf>
    <xf numFmtId="0" fontId="27" fillId="6" borderId="25" xfId="0" applyFont="1" applyFill="1" applyBorder="1" applyAlignment="1">
      <alignment horizontal="left" vertical="center" indent="1"/>
    </xf>
    <xf numFmtId="3" fontId="29" fillId="8" borderId="1" xfId="0" applyNumberFormat="1" applyFont="1" applyFill="1" applyBorder="1" applyAlignment="1">
      <alignment horizontal="right" vertical="center" indent="1"/>
    </xf>
    <xf numFmtId="3" fontId="29" fillId="8" borderId="1" xfId="0" applyNumberFormat="1" applyFont="1" applyFill="1" applyBorder="1" applyAlignment="1">
      <alignment horizontal="right" vertical="center" wrapText="1" indent="1"/>
    </xf>
    <xf numFmtId="0" fontId="30" fillId="8" borderId="1" xfId="0" applyFont="1" applyFill="1" applyBorder="1" applyAlignment="1">
      <alignment horizontal="right" vertical="center" indent="1"/>
    </xf>
    <xf numFmtId="3" fontId="30" fillId="8" borderId="1" xfId="0" applyNumberFormat="1" applyFont="1" applyFill="1" applyBorder="1" applyAlignment="1">
      <alignment horizontal="right" vertical="center" indent="1"/>
    </xf>
    <xf numFmtId="165" fontId="31" fillId="8" borderId="1" xfId="0" applyNumberFormat="1" applyFont="1" applyFill="1" applyBorder="1" applyAlignment="1">
      <alignment horizontal="right" vertical="center" wrapText="1" indent="1"/>
    </xf>
    <xf numFmtId="0" fontId="30" fillId="8" borderId="13" xfId="0" applyFont="1" applyFill="1" applyBorder="1" applyAlignment="1">
      <alignment horizontal="right" vertical="center" indent="1"/>
    </xf>
    <xf numFmtId="165" fontId="31" fillId="8" borderId="13" xfId="0" applyNumberFormat="1" applyFont="1" applyFill="1" applyBorder="1" applyAlignment="1">
      <alignment horizontal="right" vertical="center" wrapText="1" indent="1"/>
    </xf>
    <xf numFmtId="0" fontId="30" fillId="8" borderId="26" xfId="0" applyFont="1" applyFill="1" applyBorder="1" applyAlignment="1">
      <alignment horizontal="left" vertical="center" indent="1"/>
    </xf>
    <xf numFmtId="1" fontId="31" fillId="8" borderId="13" xfId="0" applyNumberFormat="1" applyFont="1" applyFill="1" applyBorder="1" applyAlignment="1">
      <alignment horizontal="right" vertical="center" wrapText="1" indent="1"/>
    </xf>
    <xf numFmtId="0" fontId="35" fillId="7" borderId="25" xfId="0" applyFont="1" applyFill="1" applyBorder="1" applyAlignment="1">
      <alignment horizontal="left" vertical="center" indent="1"/>
    </xf>
    <xf numFmtId="0" fontId="27" fillId="15" borderId="41" xfId="0" applyFont="1" applyFill="1" applyBorder="1" applyAlignment="1">
      <alignment horizontal="left" vertical="center" indent="1"/>
    </xf>
    <xf numFmtId="0" fontId="30" fillId="15" borderId="41" xfId="0" applyFont="1" applyFill="1" applyBorder="1" applyAlignment="1">
      <alignment horizontal="left" vertical="center" indent="1"/>
    </xf>
    <xf numFmtId="3" fontId="5" fillId="2" borderId="1" xfId="0" applyNumberFormat="1" applyFont="1" applyFill="1" applyBorder="1" applyAlignment="1">
      <alignment vertical="top" wrapText="1"/>
    </xf>
    <xf numFmtId="3" fontId="5" fillId="2" borderId="1" xfId="0" applyNumberFormat="1" applyFont="1" applyFill="1" applyBorder="1" applyAlignment="1">
      <alignment horizontal="left" vertical="top" wrapText="1"/>
    </xf>
    <xf numFmtId="3" fontId="5" fillId="2" borderId="4" xfId="0" applyNumberFormat="1" applyFont="1" applyFill="1" applyBorder="1" applyAlignment="1">
      <alignment horizontal="left" vertical="top" wrapText="1"/>
    </xf>
    <xf numFmtId="0" fontId="4" fillId="2" borderId="1" xfId="0" applyFont="1" applyFill="1" applyBorder="1" applyAlignment="1">
      <alignment horizontal="right" vertical="top" wrapText="1"/>
    </xf>
    <xf numFmtId="0" fontId="4" fillId="2" borderId="21" xfId="0" applyFont="1" applyFill="1" applyBorder="1" applyAlignment="1">
      <alignment horizontal="right" vertical="top" wrapText="1"/>
    </xf>
    <xf numFmtId="0" fontId="4" fillId="2" borderId="15" xfId="0" applyFont="1" applyFill="1" applyBorder="1" applyAlignment="1">
      <alignment horizontal="left" vertical="center" wrapText="1" indent="1"/>
    </xf>
    <xf numFmtId="0" fontId="16" fillId="2" borderId="16" xfId="0" applyFont="1" applyFill="1" applyBorder="1" applyAlignment="1">
      <alignment horizontal="center" vertical="center" wrapText="1"/>
    </xf>
    <xf numFmtId="0" fontId="9" fillId="0" borderId="39" xfId="0" applyFont="1" applyBorder="1" applyAlignment="1">
      <alignment horizontal="left" vertical="center" indent="1"/>
    </xf>
    <xf numFmtId="0" fontId="9" fillId="0" borderId="0" xfId="0" applyFont="1" applyAlignment="1">
      <alignment horizontal="right" vertical="top"/>
    </xf>
    <xf numFmtId="0" fontId="4" fillId="0" borderId="0" xfId="0" applyFont="1" applyAlignment="1">
      <alignment horizontal="left" vertical="top" wrapText="1"/>
    </xf>
    <xf numFmtId="0" fontId="4" fillId="0" borderId="40" xfId="0" applyFont="1" applyBorder="1" applyAlignment="1">
      <alignment horizontal="left" vertical="top" wrapText="1" indent="1"/>
    </xf>
    <xf numFmtId="0" fontId="8" fillId="4" borderId="39" xfId="0" applyFont="1" applyFill="1" applyBorder="1" applyAlignment="1">
      <alignment vertical="center"/>
    </xf>
    <xf numFmtId="0" fontId="8" fillId="4" borderId="0" xfId="0" applyFont="1" applyFill="1" applyAlignment="1">
      <alignment horizontal="center" vertical="center"/>
    </xf>
    <xf numFmtId="0" fontId="8" fillId="4" borderId="40" xfId="0" applyFont="1" applyFill="1" applyBorder="1" applyAlignment="1">
      <alignment vertical="center"/>
    </xf>
    <xf numFmtId="0" fontId="8" fillId="2" borderId="39" xfId="0" applyFont="1" applyFill="1" applyBorder="1" applyAlignment="1">
      <alignment horizontal="left" vertical="center" indent="1"/>
    </xf>
    <xf numFmtId="0" fontId="4" fillId="2" borderId="39" xfId="0" applyFont="1" applyFill="1" applyBorder="1" applyAlignment="1">
      <alignment vertical="center" wrapText="1"/>
    </xf>
    <xf numFmtId="0" fontId="4" fillId="2" borderId="39" xfId="0" applyFont="1" applyFill="1" applyBorder="1" applyAlignment="1">
      <alignment vertical="top" wrapText="1"/>
    </xf>
    <xf numFmtId="0" fontId="0" fillId="0" borderId="0" xfId="0" quotePrefix="1" applyAlignment="1">
      <alignment horizontal="left" vertical="top" wrapText="1" indent="1"/>
    </xf>
    <xf numFmtId="0" fontId="4" fillId="0" borderId="28" xfId="0" applyFont="1" applyBorder="1" applyAlignment="1">
      <alignment horizontal="left" vertical="center" indent="1"/>
    </xf>
    <xf numFmtId="9" fontId="14" fillId="0" borderId="0" xfId="3" applyFont="1" applyAlignment="1">
      <alignment vertical="center"/>
    </xf>
    <xf numFmtId="167" fontId="27" fillId="15" borderId="1" xfId="2" applyNumberFormat="1" applyFont="1" applyFill="1" applyBorder="1" applyAlignment="1">
      <alignment horizontal="right" vertical="center" wrapText="1" indent="1"/>
    </xf>
    <xf numFmtId="167" fontId="37" fillId="15" borderId="43" xfId="0" applyNumberFormat="1" applyFont="1" applyFill="1" applyBorder="1" applyAlignment="1">
      <alignment horizontal="right" vertical="center" wrapText="1" indent="1"/>
    </xf>
    <xf numFmtId="164" fontId="29" fillId="15" borderId="43" xfId="0" applyNumberFormat="1" applyFont="1" applyFill="1" applyBorder="1" applyAlignment="1">
      <alignment horizontal="right" vertical="center" wrapText="1" indent="1"/>
    </xf>
    <xf numFmtId="164" fontId="26" fillId="11" borderId="1" xfId="0" applyNumberFormat="1" applyFont="1" applyFill="1" applyBorder="1" applyAlignment="1">
      <alignment horizontal="right" vertical="center" wrapText="1" indent="1"/>
    </xf>
    <xf numFmtId="0" fontId="14" fillId="0" borderId="0" xfId="3" applyNumberFormat="1" applyFont="1" applyAlignment="1">
      <alignment vertical="center"/>
    </xf>
    <xf numFmtId="0" fontId="8" fillId="4" borderId="0" xfId="0" applyFont="1" applyFill="1" applyAlignment="1">
      <alignment vertical="center" wrapText="1"/>
    </xf>
    <xf numFmtId="166" fontId="29" fillId="11" borderId="1" xfId="2" applyNumberFormat="1" applyFont="1" applyFill="1" applyBorder="1" applyAlignment="1">
      <alignment horizontal="right" vertical="center" indent="1"/>
    </xf>
    <xf numFmtId="0" fontId="30" fillId="8" borderId="26" xfId="0" applyFont="1" applyFill="1" applyBorder="1" applyAlignment="1">
      <alignment horizontal="left" vertical="center" wrapText="1" indent="1"/>
    </xf>
    <xf numFmtId="0" fontId="1" fillId="16" borderId="0" xfId="0" applyFont="1" applyFill="1" applyAlignment="1">
      <alignment vertical="center"/>
    </xf>
    <xf numFmtId="0" fontId="4" fillId="0" borderId="23" xfId="0" applyFont="1" applyBorder="1" applyAlignment="1">
      <alignment horizontal="right" vertical="center" wrapText="1" indent="1"/>
    </xf>
    <xf numFmtId="3" fontId="29" fillId="8" borderId="21" xfId="0" applyNumberFormat="1" applyFont="1" applyFill="1" applyBorder="1" applyAlignment="1">
      <alignment horizontal="right" vertical="center" wrapText="1" indent="1"/>
    </xf>
    <xf numFmtId="3" fontId="30" fillId="8" borderId="3" xfId="0" applyNumberFormat="1" applyFont="1" applyFill="1" applyBorder="1" applyAlignment="1">
      <alignment horizontal="right" vertical="center" indent="1"/>
    </xf>
    <xf numFmtId="3" fontId="29" fillId="8" borderId="3" xfId="0" applyNumberFormat="1" applyFont="1" applyFill="1" applyBorder="1" applyAlignment="1">
      <alignment horizontal="right" vertical="center" wrapText="1" indent="1"/>
    </xf>
    <xf numFmtId="165" fontId="31" fillId="8" borderId="21" xfId="0" applyNumberFormat="1" applyFont="1" applyFill="1" applyBorder="1" applyAlignment="1">
      <alignment horizontal="right" vertical="center" wrapText="1" indent="1"/>
    </xf>
    <xf numFmtId="165" fontId="31" fillId="8" borderId="55" xfId="0" applyNumberFormat="1" applyFont="1" applyFill="1" applyBorder="1" applyAlignment="1">
      <alignment horizontal="right" vertical="center" wrapText="1" indent="1"/>
    </xf>
    <xf numFmtId="1" fontId="31" fillId="8" borderId="55" xfId="0" applyNumberFormat="1" applyFont="1" applyFill="1" applyBorder="1" applyAlignment="1">
      <alignment horizontal="right" vertical="center" wrapText="1" indent="1"/>
    </xf>
    <xf numFmtId="1" fontId="31" fillId="8" borderId="56" xfId="0" applyNumberFormat="1" applyFont="1" applyFill="1" applyBorder="1" applyAlignment="1">
      <alignment horizontal="right" vertical="center" wrapText="1" indent="1"/>
    </xf>
    <xf numFmtId="3" fontId="29" fillId="13" borderId="21" xfId="0" applyNumberFormat="1" applyFont="1" applyFill="1" applyBorder="1" applyAlignment="1">
      <alignment horizontal="right" vertical="center" wrapText="1" indent="1"/>
    </xf>
    <xf numFmtId="164" fontId="29" fillId="13" borderId="21" xfId="0" applyNumberFormat="1" applyFont="1" applyFill="1" applyBorder="1" applyAlignment="1">
      <alignment horizontal="right" vertical="center" wrapText="1" indent="1"/>
    </xf>
    <xf numFmtId="4" fontId="29" fillId="13" borderId="21" xfId="0" applyNumberFormat="1" applyFont="1" applyFill="1" applyBorder="1" applyAlignment="1">
      <alignment horizontal="right" vertical="center" wrapText="1" indent="1"/>
    </xf>
    <xf numFmtId="166" fontId="27" fillId="15" borderId="21" xfId="2" applyNumberFormat="1" applyFont="1" applyFill="1" applyBorder="1" applyAlignment="1">
      <alignment horizontal="right" vertical="center" wrapText="1" indent="1"/>
    </xf>
    <xf numFmtId="166" fontId="30" fillId="15" borderId="21" xfId="2" applyNumberFormat="1" applyFont="1" applyFill="1" applyBorder="1" applyAlignment="1">
      <alignment horizontal="right" vertical="center" wrapText="1" indent="1"/>
    </xf>
    <xf numFmtId="167" fontId="27" fillId="15" borderId="21" xfId="2" applyNumberFormat="1" applyFont="1" applyFill="1" applyBorder="1" applyAlignment="1">
      <alignment horizontal="right" vertical="center" wrapText="1" indent="1"/>
    </xf>
    <xf numFmtId="3" fontId="29" fillId="11" borderId="21" xfId="0" applyNumberFormat="1" applyFont="1" applyFill="1" applyBorder="1" applyAlignment="1">
      <alignment horizontal="right" vertical="center" wrapText="1" indent="1"/>
    </xf>
    <xf numFmtId="164" fontId="26" fillId="11" borderId="21" xfId="0" applyNumberFormat="1" applyFont="1" applyFill="1" applyBorder="1" applyAlignment="1">
      <alignment horizontal="right" vertical="center" wrapText="1" indent="1"/>
    </xf>
    <xf numFmtId="3" fontId="30" fillId="11" borderId="3" xfId="0" applyNumberFormat="1" applyFont="1" applyFill="1" applyBorder="1" applyAlignment="1">
      <alignment horizontal="right" vertical="center" indent="1"/>
    </xf>
    <xf numFmtId="3" fontId="29" fillId="11" borderId="3" xfId="0" applyNumberFormat="1" applyFont="1" applyFill="1" applyBorder="1" applyAlignment="1">
      <alignment horizontal="right" vertical="center" wrapText="1" indent="1"/>
    </xf>
    <xf numFmtId="166" fontId="31" fillId="11" borderId="21" xfId="2" applyNumberFormat="1" applyFont="1" applyFill="1" applyBorder="1" applyAlignment="1">
      <alignment horizontal="right" vertical="center" wrapText="1" indent="1"/>
    </xf>
    <xf numFmtId="166" fontId="31" fillId="11" borderId="55" xfId="2" applyNumberFormat="1" applyFont="1" applyFill="1" applyBorder="1" applyAlignment="1">
      <alignment horizontal="right" vertical="center" wrapText="1" indent="1"/>
    </xf>
    <xf numFmtId="166" fontId="31" fillId="11" borderId="57" xfId="2" applyNumberFormat="1" applyFont="1" applyFill="1" applyBorder="1" applyAlignment="1">
      <alignment horizontal="right" vertical="center" wrapText="1" indent="1"/>
    </xf>
    <xf numFmtId="0" fontId="19" fillId="12" borderId="14" xfId="0" applyFont="1" applyFill="1" applyBorder="1" applyAlignment="1">
      <alignment horizontal="right" vertical="center" wrapText="1" indent="1"/>
    </xf>
    <xf numFmtId="0" fontId="19" fillId="12" borderId="44" xfId="0" applyFont="1" applyFill="1" applyBorder="1" applyAlignment="1">
      <alignment horizontal="right" vertical="center" wrapText="1" indent="1"/>
    </xf>
    <xf numFmtId="166" fontId="29" fillId="8" borderId="1" xfId="2" applyNumberFormat="1" applyFont="1" applyFill="1" applyBorder="1" applyAlignment="1">
      <alignment horizontal="right" vertical="center" indent="1"/>
    </xf>
    <xf numFmtId="166" fontId="29" fillId="8" borderId="1" xfId="2" applyNumberFormat="1" applyFont="1" applyFill="1" applyBorder="1" applyAlignment="1">
      <alignment horizontal="right" vertical="center" wrapText="1" indent="1"/>
    </xf>
    <xf numFmtId="166" fontId="29" fillId="8" borderId="21" xfId="2" applyNumberFormat="1" applyFont="1" applyFill="1" applyBorder="1" applyAlignment="1">
      <alignment horizontal="right" vertical="center" wrapText="1" indent="1"/>
    </xf>
    <xf numFmtId="166" fontId="29" fillId="8" borderId="58" xfId="2" applyNumberFormat="1" applyFont="1" applyFill="1" applyBorder="1" applyAlignment="1">
      <alignment horizontal="right" vertical="center" wrapText="1" indent="1"/>
    </xf>
    <xf numFmtId="3" fontId="29" fillId="8" borderId="58" xfId="0" applyNumberFormat="1" applyFont="1" applyFill="1" applyBorder="1" applyAlignment="1">
      <alignment horizontal="right" vertical="center" wrapText="1" indent="1"/>
    </xf>
    <xf numFmtId="166" fontId="28" fillId="6" borderId="59" xfId="2" applyNumberFormat="1" applyFont="1" applyFill="1" applyBorder="1" applyAlignment="1">
      <alignment horizontal="right" vertical="center" wrapText="1" indent="1"/>
    </xf>
    <xf numFmtId="0" fontId="27" fillId="6" borderId="3" xfId="0" applyFont="1" applyFill="1" applyBorder="1" applyAlignment="1">
      <alignment horizontal="left" vertical="center" indent="1"/>
    </xf>
    <xf numFmtId="0" fontId="4" fillId="0" borderId="61" xfId="0" applyFont="1" applyBorder="1" applyAlignment="1">
      <alignment horizontal="right" vertical="center" wrapText="1" indent="1"/>
    </xf>
    <xf numFmtId="0" fontId="4" fillId="0" borderId="60" xfId="0" applyFont="1" applyBorder="1" applyAlignment="1">
      <alignment horizontal="right" vertical="center" wrapText="1" indent="1"/>
    </xf>
    <xf numFmtId="0" fontId="4" fillId="0" borderId="62" xfId="0" applyFont="1" applyBorder="1" applyAlignment="1">
      <alignment horizontal="right" vertical="center" wrapText="1" indent="1"/>
    </xf>
    <xf numFmtId="0" fontId="19" fillId="5" borderId="59" xfId="0" applyFont="1" applyFill="1" applyBorder="1" applyAlignment="1">
      <alignment horizontal="right" vertical="center" wrapText="1" indent="1"/>
    </xf>
    <xf numFmtId="165" fontId="31" fillId="8" borderId="58" xfId="0" applyNumberFormat="1" applyFont="1" applyFill="1" applyBorder="1" applyAlignment="1">
      <alignment horizontal="right" vertical="center" wrapText="1" indent="1"/>
    </xf>
    <xf numFmtId="165" fontId="31" fillId="8" borderId="63" xfId="0" applyNumberFormat="1" applyFont="1" applyFill="1" applyBorder="1" applyAlignment="1">
      <alignment horizontal="right" vertical="center" wrapText="1" indent="1"/>
    </xf>
    <xf numFmtId="1" fontId="31" fillId="8" borderId="63" xfId="0" applyNumberFormat="1" applyFont="1" applyFill="1" applyBorder="1" applyAlignment="1">
      <alignment horizontal="right" vertical="center" wrapText="1" indent="1"/>
    </xf>
    <xf numFmtId="1" fontId="31" fillId="8" borderId="64" xfId="0" applyNumberFormat="1" applyFont="1" applyFill="1" applyBorder="1" applyAlignment="1">
      <alignment horizontal="right" vertical="center" wrapText="1" indent="1"/>
    </xf>
    <xf numFmtId="0" fontId="4" fillId="0" borderId="65" xfId="0" applyFont="1" applyBorder="1" applyAlignment="1">
      <alignment horizontal="right" vertical="center" wrapText="1" indent="1"/>
    </xf>
    <xf numFmtId="0" fontId="19" fillId="9" borderId="66" xfId="0" applyFont="1" applyFill="1" applyBorder="1" applyAlignment="1">
      <alignment horizontal="right" vertical="center" wrapText="1" indent="1"/>
    </xf>
    <xf numFmtId="166" fontId="28" fillId="10" borderId="66" xfId="2" applyNumberFormat="1" applyFont="1" applyFill="1" applyBorder="1" applyAlignment="1">
      <alignment horizontal="right" vertical="center" wrapText="1" indent="1"/>
    </xf>
    <xf numFmtId="3" fontId="29" fillId="11" borderId="67" xfId="0" applyNumberFormat="1" applyFont="1" applyFill="1" applyBorder="1" applyAlignment="1">
      <alignment horizontal="right" vertical="center" wrapText="1" indent="1"/>
    </xf>
    <xf numFmtId="164" fontId="26" fillId="11" borderId="67" xfId="0" applyNumberFormat="1" applyFont="1" applyFill="1" applyBorder="1" applyAlignment="1">
      <alignment horizontal="right" vertical="center" wrapText="1" indent="1"/>
    </xf>
    <xf numFmtId="0" fontId="30" fillId="11" borderId="68" xfId="0" applyFont="1" applyFill="1" applyBorder="1" applyAlignment="1">
      <alignment horizontal="left" vertical="center" indent="1"/>
    </xf>
    <xf numFmtId="0" fontId="43" fillId="0" borderId="0" xfId="0" applyFont="1" applyAlignment="1">
      <alignment horizontal="right" vertical="center" indent="1"/>
    </xf>
    <xf numFmtId="43" fontId="1" fillId="0" borderId="0" xfId="0" applyNumberFormat="1" applyFont="1" applyAlignment="1">
      <alignment vertical="center"/>
    </xf>
    <xf numFmtId="0" fontId="30" fillId="11" borderId="67" xfId="0" applyFont="1" applyFill="1" applyBorder="1" applyAlignment="1">
      <alignment horizontal="right" vertical="center" indent="1"/>
    </xf>
    <xf numFmtId="166" fontId="31" fillId="11" borderId="67" xfId="2" applyNumberFormat="1" applyFont="1" applyFill="1" applyBorder="1" applyAlignment="1">
      <alignment horizontal="right" vertical="center" wrapText="1" indent="1"/>
    </xf>
    <xf numFmtId="166" fontId="31" fillId="11" borderId="70" xfId="2" applyNumberFormat="1" applyFont="1" applyFill="1" applyBorder="1" applyAlignment="1">
      <alignment horizontal="right" vertical="center" wrapText="1" indent="1"/>
    </xf>
    <xf numFmtId="166" fontId="31" fillId="11" borderId="71" xfId="2" applyNumberFormat="1" applyFont="1" applyFill="1" applyBorder="1" applyAlignment="1">
      <alignment horizontal="right" vertical="center" wrapText="1" indent="1"/>
    </xf>
    <xf numFmtId="0" fontId="42" fillId="16" borderId="0" xfId="0" applyFont="1" applyFill="1" applyAlignment="1">
      <alignment vertical="center" wrapText="1"/>
    </xf>
    <xf numFmtId="0" fontId="0" fillId="16" borderId="0" xfId="0" applyFill="1" applyAlignment="1">
      <alignment horizontal="left"/>
    </xf>
    <xf numFmtId="0" fontId="0" fillId="16" borderId="0" xfId="0" applyFill="1" applyAlignment="1">
      <alignment horizontal="center"/>
    </xf>
    <xf numFmtId="166" fontId="34" fillId="7" borderId="59" xfId="2" applyNumberFormat="1" applyFont="1" applyFill="1" applyBorder="1" applyAlignment="1">
      <alignment horizontal="right" vertical="center" wrapText="1" indent="1"/>
    </xf>
    <xf numFmtId="166" fontId="30" fillId="8" borderId="58" xfId="2" applyNumberFormat="1" applyFont="1" applyFill="1" applyBorder="1" applyAlignment="1">
      <alignment horizontal="right" vertical="center" indent="1"/>
    </xf>
    <xf numFmtId="168" fontId="31" fillId="8" borderId="13" xfId="0" applyNumberFormat="1" applyFont="1" applyFill="1" applyBorder="1" applyAlignment="1">
      <alignment horizontal="right" vertical="center" wrapText="1" indent="1"/>
    </xf>
    <xf numFmtId="0" fontId="30" fillId="8" borderId="27" xfId="0" applyFont="1" applyFill="1" applyBorder="1" applyAlignment="1">
      <alignment horizontal="left" vertical="center" wrapText="1" indent="1"/>
    </xf>
    <xf numFmtId="0" fontId="46" fillId="16" borderId="0" xfId="0" applyFont="1" applyFill="1"/>
    <xf numFmtId="0" fontId="47" fillId="16" borderId="0" xfId="0" applyFont="1" applyFill="1"/>
    <xf numFmtId="0" fontId="46" fillId="16" borderId="0" xfId="0" applyFont="1" applyFill="1" applyAlignment="1">
      <alignment horizontal="center"/>
    </xf>
    <xf numFmtId="0" fontId="46" fillId="16" borderId="0" xfId="0" applyFont="1" applyFill="1" applyAlignment="1">
      <alignment horizontal="left"/>
    </xf>
    <xf numFmtId="0" fontId="49" fillId="0" borderId="0" xfId="0" applyFont="1" applyAlignment="1">
      <alignment vertical="center"/>
    </xf>
    <xf numFmtId="0" fontId="48" fillId="16" borderId="0" xfId="0" applyFont="1" applyFill="1"/>
    <xf numFmtId="0" fontId="50" fillId="4" borderId="3" xfId="0" applyFont="1" applyFill="1" applyBorder="1" applyAlignment="1">
      <alignment horizontal="left" vertical="center" wrapText="1" indent="1"/>
    </xf>
    <xf numFmtId="3" fontId="52" fillId="2" borderId="1" xfId="0" applyNumberFormat="1" applyFont="1" applyFill="1" applyBorder="1" applyAlignment="1">
      <alignment horizontal="left" vertical="center" wrapText="1" indent="1"/>
    </xf>
    <xf numFmtId="3" fontId="53" fillId="2" borderId="10" xfId="4" applyNumberFormat="1" applyFont="1" applyFill="1" applyBorder="1" applyAlignment="1">
      <alignment horizontal="left" vertical="center" wrapText="1" indent="1"/>
    </xf>
    <xf numFmtId="3" fontId="52" fillId="2" borderId="1" xfId="0" quotePrefix="1" applyNumberFormat="1" applyFont="1" applyFill="1" applyBorder="1" applyAlignment="1">
      <alignment horizontal="left" vertical="center" wrapText="1" indent="1"/>
    </xf>
    <xf numFmtId="0" fontId="53" fillId="2" borderId="10" xfId="4" applyFont="1" applyFill="1" applyBorder="1" applyAlignment="1">
      <alignment horizontal="left" vertical="center" wrapText="1" indent="1"/>
    </xf>
    <xf numFmtId="3" fontId="52" fillId="2" borderId="1" xfId="0" applyNumberFormat="1" applyFont="1" applyFill="1" applyBorder="1" applyAlignment="1">
      <alignment vertical="center" wrapText="1"/>
    </xf>
    <xf numFmtId="0" fontId="55" fillId="0" borderId="16" xfId="0" applyFont="1" applyBorder="1" applyAlignment="1">
      <alignment horizontal="left" vertical="center" indent="1"/>
    </xf>
    <xf numFmtId="0" fontId="56" fillId="0" borderId="2" xfId="0" applyFont="1" applyBorder="1" applyAlignment="1">
      <alignment horizontal="left" vertical="center" wrapText="1" indent="1"/>
    </xf>
    <xf numFmtId="3" fontId="58" fillId="2" borderId="1" xfId="0" applyNumberFormat="1" applyFont="1" applyFill="1" applyBorder="1" applyAlignment="1">
      <alignment horizontal="left" vertical="center" wrapText="1" indent="1"/>
    </xf>
    <xf numFmtId="3" fontId="58" fillId="2" borderId="1" xfId="0" applyNumberFormat="1" applyFont="1" applyFill="1" applyBorder="1" applyAlignment="1">
      <alignment vertical="center" wrapText="1"/>
    </xf>
    <xf numFmtId="0" fontId="57" fillId="4" borderId="3" xfId="0" applyFont="1" applyFill="1" applyBorder="1" applyAlignment="1">
      <alignment horizontal="center" vertical="center" wrapText="1"/>
    </xf>
    <xf numFmtId="3" fontId="52" fillId="16" borderId="1" xfId="0" applyNumberFormat="1" applyFont="1" applyFill="1" applyBorder="1" applyAlignment="1">
      <alignment horizontal="left" vertical="center" wrapText="1" indent="1"/>
    </xf>
    <xf numFmtId="3" fontId="53" fillId="16" borderId="10" xfId="4" applyNumberFormat="1" applyFont="1" applyFill="1" applyBorder="1" applyAlignment="1">
      <alignment horizontal="left" vertical="center" wrapText="1" indent="1"/>
    </xf>
    <xf numFmtId="3" fontId="52" fillId="16" borderId="1" xfId="0" quotePrefix="1" applyNumberFormat="1" applyFont="1" applyFill="1" applyBorder="1" applyAlignment="1">
      <alignment horizontal="left" vertical="center" wrapText="1" indent="1"/>
    </xf>
    <xf numFmtId="49" fontId="52" fillId="16" borderId="4" xfId="0" applyNumberFormat="1" applyFont="1" applyFill="1" applyBorder="1" applyAlignment="1">
      <alignment horizontal="left" vertical="center" wrapText="1" indent="1"/>
    </xf>
    <xf numFmtId="0" fontId="53" fillId="16" borderId="10" xfId="4" applyFont="1" applyFill="1" applyBorder="1" applyAlignment="1">
      <alignment horizontal="left" vertical="center" wrapText="1" indent="1"/>
    </xf>
    <xf numFmtId="3" fontId="7" fillId="2" borderId="1" xfId="0" applyNumberFormat="1" applyFont="1" applyFill="1" applyBorder="1" applyAlignment="1">
      <alignment vertical="top" wrapText="1"/>
    </xf>
    <xf numFmtId="0" fontId="60" fillId="16" borderId="0" xfId="4" applyFont="1" applyFill="1" applyAlignment="1">
      <alignment horizontal="left"/>
    </xf>
    <xf numFmtId="0" fontId="60" fillId="16" borderId="0" xfId="0" applyFont="1" applyFill="1" applyAlignment="1">
      <alignment horizontal="left"/>
    </xf>
    <xf numFmtId="0" fontId="60" fillId="16" borderId="0" xfId="0" applyFont="1" applyFill="1"/>
    <xf numFmtId="0" fontId="60" fillId="16" borderId="0" xfId="4" applyFont="1" applyFill="1" applyAlignment="1">
      <alignment horizontal="left" vertical="center"/>
    </xf>
    <xf numFmtId="0" fontId="60" fillId="16" borderId="0" xfId="4" applyFont="1" applyFill="1" applyAlignment="1">
      <alignment vertical="center"/>
    </xf>
    <xf numFmtId="0" fontId="60" fillId="16" borderId="0" xfId="0" applyFont="1" applyFill="1" applyAlignment="1">
      <alignment horizontal="left" vertical="center"/>
    </xf>
    <xf numFmtId="0" fontId="60" fillId="16" borderId="0" xfId="0" applyFont="1" applyFill="1" applyAlignment="1">
      <alignment horizontal="center"/>
    </xf>
    <xf numFmtId="0" fontId="60" fillId="16" borderId="0" xfId="4" applyFont="1" applyFill="1" applyAlignment="1">
      <alignment horizontal="center" vertical="center"/>
    </xf>
    <xf numFmtId="0" fontId="60" fillId="16" borderId="0" xfId="4" applyFont="1" applyFill="1" applyAlignment="1">
      <alignment horizontal="center"/>
    </xf>
    <xf numFmtId="0" fontId="60" fillId="16" borderId="0" xfId="0" applyFont="1" applyFill="1" applyAlignment="1">
      <alignment horizontal="center" vertical="center"/>
    </xf>
    <xf numFmtId="2" fontId="29" fillId="13" borderId="1" xfId="0" applyNumberFormat="1" applyFont="1" applyFill="1" applyBorder="1" applyAlignment="1">
      <alignment horizontal="right" vertical="center" indent="1"/>
    </xf>
    <xf numFmtId="2" fontId="29" fillId="13" borderId="1" xfId="0" applyNumberFormat="1" applyFont="1" applyFill="1" applyBorder="1" applyAlignment="1">
      <alignment horizontal="right" vertical="center" wrapText="1" indent="1"/>
    </xf>
    <xf numFmtId="2" fontId="29" fillId="13" borderId="21" xfId="0" applyNumberFormat="1" applyFont="1" applyFill="1" applyBorder="1" applyAlignment="1">
      <alignment horizontal="right" vertical="center" wrapText="1" indent="1"/>
    </xf>
    <xf numFmtId="0" fontId="17" fillId="5" borderId="76" xfId="0" applyFont="1" applyFill="1" applyBorder="1" applyAlignment="1">
      <alignment horizontal="left" vertical="center" indent="1"/>
    </xf>
    <xf numFmtId="3" fontId="18" fillId="5" borderId="14" xfId="0" applyNumberFormat="1" applyFont="1" applyFill="1" applyBorder="1" applyAlignment="1">
      <alignment horizontal="right" vertical="center" wrapText="1" indent="1"/>
    </xf>
    <xf numFmtId="0" fontId="19" fillId="5" borderId="14" xfId="0" applyFont="1" applyFill="1" applyBorder="1" applyAlignment="1">
      <alignment horizontal="right" vertical="center" wrapText="1" indent="1"/>
    </xf>
    <xf numFmtId="0" fontId="19" fillId="5" borderId="77" xfId="0" applyFont="1" applyFill="1" applyBorder="1" applyAlignment="1">
      <alignment horizontal="right" vertical="center" wrapText="1" indent="1"/>
    </xf>
    <xf numFmtId="0" fontId="30" fillId="8" borderId="78" xfId="0" applyFont="1" applyFill="1" applyBorder="1" applyAlignment="1">
      <alignment horizontal="left" vertical="center" indent="1"/>
    </xf>
    <xf numFmtId="0" fontId="30" fillId="8" borderId="79" xfId="0" applyFont="1" applyFill="1" applyBorder="1" applyAlignment="1">
      <alignment horizontal="right" vertical="center" indent="1"/>
    </xf>
    <xf numFmtId="0" fontId="25" fillId="0" borderId="83" xfId="0" applyFont="1" applyBorder="1" applyAlignment="1">
      <alignment horizontal="left" vertical="top" wrapText="1" indent="1"/>
    </xf>
    <xf numFmtId="3" fontId="52" fillId="2" borderId="13" xfId="0" applyNumberFormat="1" applyFont="1" applyFill="1" applyBorder="1" applyAlignment="1">
      <alignment horizontal="left" vertical="center" wrapText="1" indent="1"/>
    </xf>
    <xf numFmtId="0" fontId="53" fillId="2" borderId="17" xfId="4" applyFont="1" applyFill="1" applyBorder="1" applyAlignment="1">
      <alignment horizontal="left" vertical="center" wrapText="1" indent="1"/>
    </xf>
    <xf numFmtId="166" fontId="1" fillId="0" borderId="0" xfId="0" applyNumberFormat="1" applyFont="1" applyAlignment="1">
      <alignment vertical="center"/>
    </xf>
    <xf numFmtId="3" fontId="5" fillId="2" borderId="86" xfId="0" applyNumberFormat="1" applyFont="1" applyFill="1" applyBorder="1" applyAlignment="1">
      <alignment horizontal="center" vertical="center" wrapText="1"/>
    </xf>
    <xf numFmtId="3" fontId="5" fillId="2" borderId="17" xfId="0" applyNumberFormat="1" applyFont="1" applyFill="1" applyBorder="1" applyAlignment="1">
      <alignment horizontal="center" vertical="center" wrapText="1"/>
    </xf>
    <xf numFmtId="0" fontId="5" fillId="3" borderId="9" xfId="0" applyFont="1" applyFill="1" applyBorder="1" applyAlignment="1">
      <alignment horizontal="center" vertical="center" wrapText="1"/>
    </xf>
    <xf numFmtId="3" fontId="5" fillId="2" borderId="10" xfId="0" applyNumberFormat="1" applyFont="1" applyFill="1" applyBorder="1" applyAlignment="1">
      <alignment horizontal="center" vertical="center" wrapText="1"/>
    </xf>
    <xf numFmtId="0" fontId="25" fillId="0" borderId="0" xfId="0" applyFont="1" applyAlignment="1">
      <alignment horizontal="center" vertical="top" wrapText="1"/>
    </xf>
    <xf numFmtId="0" fontId="4" fillId="0" borderId="7" xfId="0" applyFont="1" applyBorder="1" applyAlignment="1">
      <alignment horizontal="center" wrapText="1"/>
    </xf>
    <xf numFmtId="0" fontId="4" fillId="0" borderId="8" xfId="0" applyFont="1" applyBorder="1" applyAlignment="1">
      <alignment horizontal="center" vertical="center" wrapText="1"/>
    </xf>
    <xf numFmtId="0" fontId="8" fillId="4" borderId="12" xfId="0" applyFont="1" applyFill="1" applyBorder="1" applyAlignment="1">
      <alignment horizontal="center" vertical="center"/>
    </xf>
    <xf numFmtId="3" fontId="24" fillId="2" borderId="10" xfId="4" applyNumberFormat="1" applyFont="1" applyFill="1" applyBorder="1" applyAlignment="1">
      <alignment horizontal="center" vertical="center" wrapText="1"/>
    </xf>
    <xf numFmtId="0" fontId="24" fillId="2" borderId="10" xfId="4" applyFont="1" applyFill="1" applyBorder="1" applyAlignment="1">
      <alignment horizontal="center" vertical="center" wrapText="1"/>
    </xf>
    <xf numFmtId="0" fontId="8" fillId="4" borderId="9" xfId="0" applyFont="1" applyFill="1" applyBorder="1" applyAlignment="1">
      <alignment horizontal="center" vertical="center"/>
    </xf>
    <xf numFmtId="3" fontId="24" fillId="2" borderId="17" xfId="4" applyNumberFormat="1" applyFont="1" applyFill="1" applyBorder="1" applyAlignment="1">
      <alignment horizontal="center" vertical="center" wrapText="1"/>
    </xf>
    <xf numFmtId="0" fontId="30" fillId="8" borderId="21" xfId="0" applyFont="1" applyFill="1" applyBorder="1" applyAlignment="1">
      <alignment horizontal="right" vertical="center" indent="1"/>
    </xf>
    <xf numFmtId="3" fontId="29" fillId="8" borderId="79" xfId="0" applyNumberFormat="1" applyFont="1" applyFill="1" applyBorder="1" applyAlignment="1">
      <alignment horizontal="right" vertical="center" wrapText="1" indent="1"/>
    </xf>
    <xf numFmtId="0" fontId="17" fillId="5" borderId="21" xfId="0" applyFont="1" applyFill="1" applyBorder="1" applyAlignment="1">
      <alignment horizontal="left" vertical="center" indent="1"/>
    </xf>
    <xf numFmtId="168" fontId="30" fillId="8" borderId="13" xfId="0" applyNumberFormat="1" applyFont="1" applyFill="1" applyBorder="1" applyAlignment="1">
      <alignment horizontal="right" vertical="center" indent="1"/>
    </xf>
    <xf numFmtId="168" fontId="31" fillId="8" borderId="55" xfId="0" applyNumberFormat="1" applyFont="1" applyFill="1" applyBorder="1" applyAlignment="1">
      <alignment horizontal="right" vertical="center" wrapText="1" indent="1"/>
    </xf>
    <xf numFmtId="168" fontId="31" fillId="8" borderId="63" xfId="0" applyNumberFormat="1" applyFont="1" applyFill="1" applyBorder="1" applyAlignment="1">
      <alignment horizontal="right" vertical="center" wrapText="1" indent="1"/>
    </xf>
    <xf numFmtId="3" fontId="29" fillId="8" borderId="80" xfId="0" applyNumberFormat="1" applyFont="1" applyFill="1" applyBorder="1" applyAlignment="1">
      <alignment horizontal="right" vertical="center" wrapText="1" indent="1"/>
    </xf>
    <xf numFmtId="0" fontId="1" fillId="0" borderId="87" xfId="0" applyFont="1" applyBorder="1" applyAlignment="1">
      <alignment vertical="center"/>
    </xf>
    <xf numFmtId="3" fontId="61" fillId="13" borderId="1" xfId="0" applyNumberFormat="1" applyFont="1" applyFill="1" applyBorder="1" applyAlignment="1">
      <alignment horizontal="right" vertical="center" indent="1"/>
    </xf>
    <xf numFmtId="2" fontId="61" fillId="13" borderId="1" xfId="0" applyNumberFormat="1" applyFont="1" applyFill="1" applyBorder="1" applyAlignment="1">
      <alignment horizontal="right" vertical="center" indent="1"/>
    </xf>
    <xf numFmtId="3" fontId="61" fillId="8" borderId="1" xfId="0" applyNumberFormat="1" applyFont="1" applyFill="1" applyBorder="1" applyAlignment="1">
      <alignment horizontal="right" vertical="center" wrapText="1" indent="1"/>
    </xf>
    <xf numFmtId="166" fontId="28" fillId="10" borderId="89" xfId="2" applyNumberFormat="1" applyFont="1" applyFill="1" applyBorder="1" applyAlignment="1">
      <alignment horizontal="right" vertical="center" wrapText="1" indent="1"/>
    </xf>
    <xf numFmtId="3" fontId="30" fillId="11" borderId="67" xfId="0" applyNumberFormat="1" applyFont="1" applyFill="1" applyBorder="1" applyAlignment="1">
      <alignment horizontal="right" vertical="center" indent="1"/>
    </xf>
    <xf numFmtId="0" fontId="30" fillId="11" borderId="70" xfId="0" applyFont="1" applyFill="1" applyBorder="1" applyAlignment="1">
      <alignment horizontal="right" vertical="center" indent="1"/>
    </xf>
    <xf numFmtId="3" fontId="30" fillId="11" borderId="69" xfId="0" applyNumberFormat="1" applyFont="1" applyFill="1" applyBorder="1" applyAlignment="1">
      <alignment horizontal="right" vertical="center" indent="1"/>
    </xf>
    <xf numFmtId="3" fontId="30" fillId="11" borderId="89" xfId="0" applyNumberFormat="1" applyFont="1" applyFill="1" applyBorder="1" applyAlignment="1">
      <alignment horizontal="right" vertical="center" indent="1"/>
    </xf>
    <xf numFmtId="3" fontId="30" fillId="11" borderId="70" xfId="0" applyNumberFormat="1" applyFont="1" applyFill="1" applyBorder="1" applyAlignment="1">
      <alignment horizontal="right" vertical="center" indent="1"/>
    </xf>
    <xf numFmtId="166" fontId="28" fillId="10" borderId="88" xfId="2" applyNumberFormat="1" applyFont="1" applyFill="1" applyBorder="1" applyAlignment="1">
      <alignment horizontal="right" vertical="center" wrapText="1" indent="1"/>
    </xf>
    <xf numFmtId="3" fontId="29" fillId="11" borderId="70" xfId="0" applyNumberFormat="1" applyFont="1" applyFill="1" applyBorder="1" applyAlignment="1">
      <alignment horizontal="right" vertical="center" wrapText="1" indent="1"/>
    </xf>
    <xf numFmtId="0" fontId="19" fillId="9" borderId="89" xfId="0" applyFont="1" applyFill="1" applyBorder="1" applyAlignment="1">
      <alignment horizontal="right" vertical="center" wrapText="1" indent="1"/>
    </xf>
    <xf numFmtId="3" fontId="29" fillId="11" borderId="70" xfId="0" applyNumberFormat="1" applyFont="1" applyFill="1" applyBorder="1" applyAlignment="1">
      <alignment horizontal="right" vertical="center" wrapText="1"/>
    </xf>
    <xf numFmtId="3" fontId="26" fillId="11" borderId="67" xfId="0" applyNumberFormat="1" applyFont="1" applyFill="1" applyBorder="1" applyAlignment="1">
      <alignment horizontal="right" vertical="center" wrapText="1"/>
    </xf>
    <xf numFmtId="3" fontId="26" fillId="11" borderId="65" xfId="0" applyNumberFormat="1" applyFont="1" applyFill="1" applyBorder="1" applyAlignment="1">
      <alignment horizontal="right" vertical="center" wrapText="1"/>
    </xf>
    <xf numFmtId="0" fontId="14" fillId="0" borderId="90" xfId="0" applyFont="1" applyBorder="1" applyAlignment="1">
      <alignment vertical="center"/>
    </xf>
    <xf numFmtId="3" fontId="61" fillId="11" borderId="1" xfId="0" applyNumberFormat="1" applyFont="1" applyFill="1" applyBorder="1" applyAlignment="1">
      <alignment horizontal="right" vertical="center" wrapText="1" indent="1"/>
    </xf>
    <xf numFmtId="3" fontId="29" fillId="13" borderId="13" xfId="0" applyNumberFormat="1" applyFont="1" applyFill="1" applyBorder="1" applyAlignment="1">
      <alignment horizontal="right" vertical="center" indent="1"/>
    </xf>
    <xf numFmtId="166" fontId="36" fillId="14" borderId="11" xfId="2" applyNumberFormat="1" applyFont="1" applyFill="1" applyBorder="1" applyAlignment="1">
      <alignment horizontal="right" vertical="center" wrapText="1" indent="1"/>
    </xf>
    <xf numFmtId="3" fontId="29" fillId="13" borderId="21" xfId="0" applyNumberFormat="1" applyFont="1" applyFill="1" applyBorder="1" applyAlignment="1">
      <alignment horizontal="right" vertical="center" indent="1"/>
    </xf>
    <xf numFmtId="3" fontId="61" fillId="13" borderId="13" xfId="0" applyNumberFormat="1" applyFont="1" applyFill="1" applyBorder="1" applyAlignment="1">
      <alignment horizontal="right" vertical="center" indent="1"/>
    </xf>
    <xf numFmtId="3" fontId="29" fillId="13" borderId="55" xfId="0" applyNumberFormat="1" applyFont="1" applyFill="1" applyBorder="1" applyAlignment="1">
      <alignment horizontal="right" vertical="center" wrapText="1" indent="1"/>
    </xf>
    <xf numFmtId="3" fontId="29" fillId="13" borderId="91" xfId="0" applyNumberFormat="1" applyFont="1" applyFill="1" applyBorder="1" applyAlignment="1">
      <alignment horizontal="right" vertical="center" wrapText="1" indent="1"/>
    </xf>
    <xf numFmtId="166" fontId="36" fillId="14" borderId="92" xfId="2" applyNumberFormat="1" applyFont="1" applyFill="1" applyBorder="1" applyAlignment="1">
      <alignment horizontal="right" vertical="center" wrapText="1" indent="1"/>
    </xf>
    <xf numFmtId="0" fontId="30" fillId="8" borderId="76" xfId="0" applyFont="1" applyFill="1" applyBorder="1" applyAlignment="1">
      <alignment horizontal="left" vertical="center" wrapText="1" indent="1"/>
    </xf>
    <xf numFmtId="0" fontId="30" fillId="8" borderId="80" xfId="0" applyFont="1" applyFill="1" applyBorder="1" applyAlignment="1">
      <alignment horizontal="right" vertical="center" indent="1"/>
    </xf>
    <xf numFmtId="169" fontId="31" fillId="8" borderId="15" xfId="0" applyNumberFormat="1" applyFont="1" applyFill="1" applyBorder="1" applyAlignment="1">
      <alignment horizontal="right" vertical="center" wrapText="1" indent="1"/>
    </xf>
    <xf numFmtId="0" fontId="10" fillId="0" borderId="93" xfId="0" applyFont="1" applyBorder="1" applyAlignment="1">
      <alignment horizontal="right" vertical="center" indent="1"/>
    </xf>
    <xf numFmtId="169" fontId="31" fillId="8" borderId="55" xfId="0" applyNumberFormat="1" applyFont="1" applyFill="1" applyBorder="1" applyAlignment="1">
      <alignment horizontal="right" vertical="center" wrapText="1" indent="1"/>
    </xf>
    <xf numFmtId="169" fontId="31" fillId="8" borderId="77" xfId="2" applyNumberFormat="1" applyFont="1" applyFill="1" applyBorder="1" applyAlignment="1">
      <alignment horizontal="right" vertical="center" wrapText="1" indent="1"/>
    </xf>
    <xf numFmtId="169" fontId="31" fillId="8" borderId="79" xfId="0" applyNumberFormat="1" applyFont="1" applyFill="1" applyBorder="1" applyAlignment="1">
      <alignment horizontal="right" vertical="center" wrapText="1" indent="1"/>
    </xf>
    <xf numFmtId="0" fontId="62" fillId="8" borderId="26" xfId="0" applyFont="1" applyFill="1" applyBorder="1" applyAlignment="1">
      <alignment horizontal="left" vertical="center" indent="1"/>
    </xf>
    <xf numFmtId="0" fontId="25" fillId="0" borderId="0" xfId="0" applyFont="1"/>
    <xf numFmtId="0" fontId="25" fillId="0" borderId="0" xfId="0" applyFont="1" applyAlignment="1">
      <alignment horizontal="right" vertical="center" indent="1"/>
    </xf>
    <xf numFmtId="0" fontId="5" fillId="0" borderId="0" xfId="0" applyFont="1" applyAlignment="1">
      <alignment wrapText="1"/>
    </xf>
    <xf numFmtId="0" fontId="4" fillId="0" borderId="0" xfId="0" applyFont="1"/>
    <xf numFmtId="0" fontId="5" fillId="0" borderId="0" xfId="0" applyFont="1"/>
    <xf numFmtId="0" fontId="18" fillId="0" borderId="0" xfId="0" applyFont="1" applyAlignment="1">
      <alignment vertical="center"/>
    </xf>
    <xf numFmtId="0" fontId="5" fillId="0" borderId="0" xfId="0" applyFont="1" applyAlignment="1">
      <alignment vertical="center"/>
    </xf>
    <xf numFmtId="0" fontId="5" fillId="0" borderId="60" xfId="0" applyFont="1" applyBorder="1" applyAlignment="1">
      <alignment vertical="center"/>
    </xf>
    <xf numFmtId="0" fontId="25" fillId="0" borderId="93" xfId="0" applyFont="1" applyBorder="1" applyAlignment="1">
      <alignment horizontal="left" vertical="center" indent="1"/>
    </xf>
    <xf numFmtId="0" fontId="25" fillId="0" borderId="93" xfId="0" applyFont="1" applyBorder="1"/>
    <xf numFmtId="0" fontId="25" fillId="0" borderId="0" xfId="0" applyFont="1" applyAlignment="1">
      <alignment horizontal="left" vertical="center" indent="1"/>
    </xf>
    <xf numFmtId="0" fontId="13" fillId="0" borderId="0" xfId="0" applyFont="1" applyAlignment="1">
      <alignment horizontal="left" vertical="center" wrapText="1" indent="1"/>
    </xf>
    <xf numFmtId="49" fontId="28" fillId="6" borderId="3" xfId="2" applyNumberFormat="1" applyFont="1" applyFill="1" applyBorder="1" applyAlignment="1">
      <alignment horizontal="right" vertical="center" wrapText="1" indent="1"/>
    </xf>
    <xf numFmtId="0" fontId="62" fillId="8" borderId="76" xfId="0" applyFont="1" applyFill="1" applyBorder="1" applyAlignment="1">
      <alignment horizontal="left" vertical="center" wrapText="1" indent="1"/>
    </xf>
    <xf numFmtId="0" fontId="68" fillId="14" borderId="41" xfId="0" applyFont="1" applyFill="1" applyBorder="1" applyAlignment="1">
      <alignment horizontal="left" vertical="center" indent="1"/>
    </xf>
    <xf numFmtId="3" fontId="61" fillId="13" borderId="43" xfId="0" applyNumberFormat="1" applyFont="1" applyFill="1" applyBorder="1" applyAlignment="1">
      <alignment horizontal="right" vertical="center" wrapText="1" indent="1"/>
    </xf>
    <xf numFmtId="3" fontId="61" fillId="13" borderId="21" xfId="0" applyNumberFormat="1" applyFont="1" applyFill="1" applyBorder="1" applyAlignment="1">
      <alignment horizontal="right" vertical="center" wrapText="1" indent="1"/>
    </xf>
    <xf numFmtId="166" fontId="37" fillId="14" borderId="3" xfId="2" applyNumberFormat="1" applyFont="1" applyFill="1" applyBorder="1" applyAlignment="1">
      <alignment horizontal="right" vertical="center" wrapText="1" indent="1"/>
    </xf>
    <xf numFmtId="166" fontId="37" fillId="14" borderId="42" xfId="2" applyNumberFormat="1" applyFont="1" applyFill="1" applyBorder="1" applyAlignment="1">
      <alignment horizontal="right" vertical="center" wrapText="1" indent="1"/>
    </xf>
    <xf numFmtId="49" fontId="37" fillId="14" borderId="3" xfId="2" applyNumberFormat="1" applyFont="1" applyFill="1" applyBorder="1" applyAlignment="1">
      <alignment horizontal="right" vertical="center" wrapText="1" indent="1"/>
    </xf>
    <xf numFmtId="3" fontId="61" fillId="15" borderId="43" xfId="0" applyNumberFormat="1" applyFont="1" applyFill="1" applyBorder="1" applyAlignment="1">
      <alignment horizontal="right" vertical="center" wrapText="1" indent="1"/>
    </xf>
    <xf numFmtId="3" fontId="71" fillId="15" borderId="43" xfId="0" applyNumberFormat="1" applyFont="1" applyFill="1" applyBorder="1" applyAlignment="1">
      <alignment horizontal="right" vertical="center" wrapText="1" indent="1"/>
    </xf>
    <xf numFmtId="166" fontId="62" fillId="15" borderId="21" xfId="2" applyNumberFormat="1" applyFont="1" applyFill="1" applyBorder="1" applyAlignment="1">
      <alignment horizontal="right" vertical="center" wrapText="1" indent="1"/>
    </xf>
    <xf numFmtId="166" fontId="68" fillId="15" borderId="21" xfId="2" applyNumberFormat="1" applyFont="1" applyFill="1" applyBorder="1" applyAlignment="1">
      <alignment horizontal="right" vertical="center" wrapText="1" indent="1"/>
    </xf>
    <xf numFmtId="0" fontId="30" fillId="13" borderId="39" xfId="0" applyFont="1" applyFill="1" applyBorder="1" applyAlignment="1">
      <alignment horizontal="left" vertical="center" indent="1"/>
    </xf>
    <xf numFmtId="0" fontId="30" fillId="13" borderId="94" xfId="0" applyFont="1" applyFill="1" applyBorder="1" applyAlignment="1">
      <alignment horizontal="left" vertical="center" indent="1"/>
    </xf>
    <xf numFmtId="3" fontId="29" fillId="13" borderId="85" xfId="0" applyNumberFormat="1" applyFont="1" applyFill="1" applyBorder="1" applyAlignment="1">
      <alignment horizontal="right" vertical="center" wrapText="1" indent="1"/>
    </xf>
    <xf numFmtId="3" fontId="29" fillId="13" borderId="40" xfId="0" applyNumberFormat="1" applyFont="1" applyFill="1" applyBorder="1" applyAlignment="1">
      <alignment horizontal="right" vertical="center" wrapText="1" indent="1"/>
    </xf>
    <xf numFmtId="3" fontId="29" fillId="13" borderId="96" xfId="0" applyNumberFormat="1" applyFont="1" applyFill="1" applyBorder="1" applyAlignment="1">
      <alignment horizontal="right" vertical="center" indent="1"/>
    </xf>
    <xf numFmtId="3" fontId="29" fillId="13" borderId="96" xfId="0" applyNumberFormat="1" applyFont="1" applyFill="1" applyBorder="1" applyAlignment="1">
      <alignment horizontal="right" vertical="center" wrapText="1" indent="1"/>
    </xf>
    <xf numFmtId="3" fontId="29" fillId="13" borderId="97" xfId="0" applyNumberFormat="1" applyFont="1" applyFill="1" applyBorder="1" applyAlignment="1">
      <alignment horizontal="right" vertical="center" wrapText="1" indent="1"/>
    </xf>
    <xf numFmtId="3" fontId="29" fillId="13" borderId="95" xfId="0" applyNumberFormat="1" applyFont="1" applyFill="1" applyBorder="1" applyAlignment="1">
      <alignment horizontal="right" vertical="center" wrapText="1" indent="1"/>
    </xf>
    <xf numFmtId="2" fontId="61" fillId="13" borderId="13" xfId="0" applyNumberFormat="1" applyFont="1" applyFill="1" applyBorder="1" applyAlignment="1">
      <alignment horizontal="right" vertical="center" indent="1"/>
    </xf>
    <xf numFmtId="1" fontId="68" fillId="15" borderId="1" xfId="2" applyNumberFormat="1" applyFont="1" applyFill="1" applyBorder="1" applyAlignment="1">
      <alignment horizontal="right" vertical="center" wrapText="1" indent="1"/>
    </xf>
    <xf numFmtId="3" fontId="29" fillId="13" borderId="98" xfId="0" applyNumberFormat="1" applyFont="1" applyFill="1" applyBorder="1" applyAlignment="1">
      <alignment horizontal="right" vertical="center" indent="1"/>
    </xf>
    <xf numFmtId="3" fontId="29" fillId="13" borderId="22" xfId="0" applyNumberFormat="1" applyFont="1" applyFill="1" applyBorder="1" applyAlignment="1">
      <alignment horizontal="right" vertical="center" wrapText="1" indent="1"/>
    </xf>
    <xf numFmtId="3" fontId="29" fillId="13" borderId="99" xfId="0" applyNumberFormat="1" applyFont="1" applyFill="1" applyBorder="1" applyAlignment="1">
      <alignment horizontal="right" vertical="center" wrapText="1" indent="1"/>
    </xf>
    <xf numFmtId="2" fontId="29" fillId="13" borderId="55" xfId="0" applyNumberFormat="1" applyFont="1" applyFill="1" applyBorder="1" applyAlignment="1">
      <alignment horizontal="right" vertical="center" wrapText="1" indent="1"/>
    </xf>
    <xf numFmtId="0" fontId="68" fillId="15" borderId="41" xfId="0" applyFont="1" applyFill="1" applyBorder="1" applyAlignment="1">
      <alignment horizontal="left" vertical="center" indent="1"/>
    </xf>
    <xf numFmtId="167" fontId="68" fillId="15" borderId="1" xfId="2" applyNumberFormat="1" applyFont="1" applyFill="1" applyBorder="1" applyAlignment="1">
      <alignment horizontal="right" vertical="center" wrapText="1" indent="1"/>
    </xf>
    <xf numFmtId="167" fontId="68" fillId="15" borderId="21" xfId="2" applyNumberFormat="1" applyFont="1" applyFill="1" applyBorder="1" applyAlignment="1">
      <alignment horizontal="right" vertical="center" wrapText="1" indent="1"/>
    </xf>
    <xf numFmtId="167" fontId="71" fillId="15" borderId="43" xfId="0" applyNumberFormat="1" applyFont="1" applyFill="1" applyBorder="1" applyAlignment="1">
      <alignment horizontal="right" vertical="center" wrapText="1" indent="1"/>
    </xf>
    <xf numFmtId="1" fontId="68" fillId="15" borderId="21" xfId="2" applyNumberFormat="1" applyFont="1" applyFill="1" applyBorder="1" applyAlignment="1">
      <alignment horizontal="right" vertical="center" wrapText="1" indent="1"/>
    </xf>
    <xf numFmtId="1" fontId="71" fillId="15" borderId="43" xfId="0" applyNumberFormat="1" applyFont="1" applyFill="1" applyBorder="1" applyAlignment="1">
      <alignment horizontal="right" vertical="center" wrapText="1" indent="1"/>
    </xf>
    <xf numFmtId="0" fontId="28" fillId="10" borderId="33" xfId="0" applyFont="1" applyFill="1" applyBorder="1" applyAlignment="1">
      <alignment horizontal="left" vertical="center" indent="1"/>
    </xf>
    <xf numFmtId="49" fontId="29" fillId="11" borderId="1" xfId="0" applyNumberFormat="1" applyFont="1" applyFill="1" applyBorder="1" applyAlignment="1">
      <alignment horizontal="right" vertical="center" wrapText="1" indent="1"/>
    </xf>
    <xf numFmtId="49" fontId="31" fillId="11" borderId="1" xfId="2" applyNumberFormat="1" applyFont="1" applyFill="1" applyBorder="1" applyAlignment="1">
      <alignment horizontal="right" vertical="center" wrapText="1" indent="1"/>
    </xf>
    <xf numFmtId="0" fontId="68" fillId="16" borderId="0" xfId="0" applyFont="1" applyFill="1"/>
    <xf numFmtId="0" fontId="81" fillId="16" borderId="0" xfId="0" applyFont="1" applyFill="1"/>
    <xf numFmtId="0" fontId="0" fillId="16" borderId="112" xfId="0" applyFill="1" applyBorder="1"/>
    <xf numFmtId="3" fontId="83" fillId="2" borderId="13" xfId="0" applyNumberFormat="1" applyFont="1" applyFill="1" applyBorder="1" applyAlignment="1">
      <alignment horizontal="left" vertical="center" wrapText="1" indent="1"/>
    </xf>
    <xf numFmtId="0" fontId="81" fillId="0" borderId="83" xfId="0" applyFont="1" applyBorder="1" applyAlignment="1">
      <alignment horizontal="left" vertical="top" wrapText="1" indent="1"/>
    </xf>
    <xf numFmtId="0" fontId="81" fillId="0" borderId="0" xfId="0" applyFont="1" applyAlignment="1">
      <alignment horizontal="left" vertical="top" wrapText="1" indent="1"/>
    </xf>
    <xf numFmtId="0" fontId="84" fillId="16" borderId="0" xfId="0" applyFont="1" applyFill="1"/>
    <xf numFmtId="0" fontId="87" fillId="17" borderId="81" xfId="0" applyFont="1" applyFill="1" applyBorder="1" applyAlignment="1">
      <alignment horizontal="center" vertical="center" wrapText="1"/>
    </xf>
    <xf numFmtId="0" fontId="77" fillId="2" borderId="81" xfId="0" applyFont="1" applyFill="1" applyBorder="1" applyAlignment="1">
      <alignment horizontal="left" vertical="center" wrapText="1"/>
    </xf>
    <xf numFmtId="0" fontId="76" fillId="2" borderId="81" xfId="0" applyFont="1" applyFill="1" applyBorder="1" applyAlignment="1">
      <alignment horizontal="left" vertical="center" wrapText="1" indent="1"/>
    </xf>
    <xf numFmtId="0" fontId="77" fillId="2" borderId="81" xfId="0" applyFont="1" applyFill="1" applyBorder="1" applyAlignment="1">
      <alignment horizontal="left" vertical="center" wrapText="1" indent="1"/>
    </xf>
    <xf numFmtId="0" fontId="76" fillId="2" borderId="81" xfId="0" applyFont="1" applyFill="1" applyBorder="1" applyAlignment="1">
      <alignment vertical="center" wrapText="1"/>
    </xf>
    <xf numFmtId="0" fontId="76" fillId="2" borderId="81" xfId="0" applyFont="1" applyFill="1" applyBorder="1" applyAlignment="1">
      <alignment horizontal="left" vertical="center" wrapText="1"/>
    </xf>
    <xf numFmtId="164" fontId="61" fillId="13" borderId="21" xfId="0" applyNumberFormat="1" applyFont="1" applyFill="1" applyBorder="1" applyAlignment="1">
      <alignment horizontal="right" vertical="center" wrapText="1" indent="1"/>
    </xf>
    <xf numFmtId="0" fontId="91" fillId="16" borderId="0" xfId="0" applyFont="1" applyFill="1" applyAlignment="1">
      <alignment horizontal="left" vertical="center" indent="1"/>
    </xf>
    <xf numFmtId="0" fontId="91" fillId="16" borderId="0" xfId="0" applyFont="1" applyFill="1" applyAlignment="1">
      <alignment horizontal="right" vertical="top"/>
    </xf>
    <xf numFmtId="0" fontId="90" fillId="16" borderId="0" xfId="0" applyFont="1" applyFill="1" applyAlignment="1">
      <alignment horizontal="left" vertical="top" wrapText="1"/>
    </xf>
    <xf numFmtId="3" fontId="90" fillId="16" borderId="67" xfId="0" applyNumberFormat="1" applyFont="1" applyFill="1" applyBorder="1" applyAlignment="1">
      <alignment horizontal="center" vertical="center" wrapText="1"/>
    </xf>
    <xf numFmtId="0" fontId="8" fillId="16" borderId="0" xfId="0" applyFont="1" applyFill="1" applyAlignment="1">
      <alignment horizontal="left" vertical="center" indent="1"/>
    </xf>
    <xf numFmtId="0" fontId="8" fillId="16" borderId="0" xfId="0" applyFont="1" applyFill="1" applyAlignment="1">
      <alignment horizontal="right" vertical="top"/>
    </xf>
    <xf numFmtId="0" fontId="5" fillId="16" borderId="0" xfId="0" applyFont="1" applyFill="1" applyAlignment="1">
      <alignment horizontal="left" vertical="top" wrapText="1"/>
    </xf>
    <xf numFmtId="0" fontId="5" fillId="16" borderId="40" xfId="0" applyFont="1" applyFill="1" applyBorder="1" applyAlignment="1">
      <alignment horizontal="left" vertical="top" wrapText="1" indent="1"/>
    </xf>
    <xf numFmtId="0" fontId="0" fillId="0" borderId="83" xfId="0" applyBorder="1" applyAlignment="1">
      <alignment horizontal="left" vertical="center" indent="1"/>
    </xf>
    <xf numFmtId="0" fontId="16" fillId="2" borderId="119" xfId="0" applyFont="1" applyFill="1" applyBorder="1" applyAlignment="1">
      <alignment horizontal="center" vertical="center" wrapText="1"/>
    </xf>
    <xf numFmtId="0" fontId="4" fillId="2" borderId="13" xfId="0" applyFont="1" applyFill="1" applyBorder="1" applyAlignment="1">
      <alignment horizontal="right" vertical="top" wrapText="1"/>
    </xf>
    <xf numFmtId="0" fontId="4" fillId="2" borderId="103" xfId="0" applyFont="1" applyFill="1" applyBorder="1" applyAlignment="1">
      <alignment horizontal="right" vertical="top" wrapText="1"/>
    </xf>
    <xf numFmtId="3" fontId="5" fillId="2" borderId="15" xfId="0" applyNumberFormat="1" applyFont="1" applyFill="1" applyBorder="1" applyAlignment="1">
      <alignment horizontal="left" vertical="top" wrapText="1"/>
    </xf>
    <xf numFmtId="0" fontId="11" fillId="0" borderId="83" xfId="0" applyFont="1" applyBorder="1" applyAlignment="1">
      <alignment horizontal="right" vertical="top"/>
    </xf>
    <xf numFmtId="3" fontId="7" fillId="2" borderId="13" xfId="0" applyNumberFormat="1" applyFont="1" applyFill="1" applyBorder="1" applyAlignment="1">
      <alignment vertical="top" wrapText="1"/>
    </xf>
    <xf numFmtId="0" fontId="0" fillId="0" borderId="83" xfId="0" applyBorder="1" applyAlignment="1">
      <alignment horizontal="left" vertical="top" wrapText="1" indent="1"/>
    </xf>
    <xf numFmtId="0" fontId="1" fillId="0" borderId="112" xfId="0" applyFont="1" applyBorder="1" applyAlignment="1">
      <alignment vertical="center"/>
    </xf>
    <xf numFmtId="3" fontId="5" fillId="2" borderId="21" xfId="0" applyNumberFormat="1" applyFont="1" applyFill="1" applyBorder="1" applyAlignment="1">
      <alignment horizontal="center" vertical="center" wrapText="1"/>
    </xf>
    <xf numFmtId="3" fontId="5" fillId="2" borderId="21" xfId="0" applyNumberFormat="1" applyFont="1" applyFill="1" applyBorder="1" applyAlignment="1">
      <alignment vertical="top" wrapText="1"/>
    </xf>
    <xf numFmtId="3" fontId="5" fillId="2" borderId="23" xfId="0" applyNumberFormat="1" applyFont="1" applyFill="1" applyBorder="1" applyAlignment="1">
      <alignment horizontal="center" vertical="center" wrapText="1"/>
    </xf>
    <xf numFmtId="3" fontId="5" fillId="2" borderId="113" xfId="0" applyNumberFormat="1" applyFont="1" applyFill="1" applyBorder="1" applyAlignment="1">
      <alignment horizontal="center" vertical="center" wrapText="1"/>
    </xf>
    <xf numFmtId="3" fontId="5" fillId="2" borderId="55" xfId="0" applyNumberFormat="1" applyFont="1" applyFill="1" applyBorder="1" applyAlignment="1">
      <alignment horizontal="center" vertical="center" wrapText="1"/>
    </xf>
    <xf numFmtId="3" fontId="7" fillId="2" borderId="21" xfId="0" applyNumberFormat="1" applyFont="1" applyFill="1" applyBorder="1" applyAlignment="1">
      <alignment vertical="top" wrapText="1"/>
    </xf>
    <xf numFmtId="3" fontId="5" fillId="2" borderId="115" xfId="0" applyNumberFormat="1" applyFont="1" applyFill="1" applyBorder="1" applyAlignment="1">
      <alignment horizontal="center" vertical="center" wrapText="1"/>
    </xf>
    <xf numFmtId="3" fontId="5" fillId="16" borderId="120" xfId="0" applyNumberFormat="1" applyFont="1" applyFill="1" applyBorder="1" applyAlignment="1">
      <alignment horizontal="center" vertical="center" wrapText="1"/>
    </xf>
    <xf numFmtId="0" fontId="25" fillId="0" borderId="0" xfId="0" applyFont="1" applyAlignment="1">
      <alignment vertical="center" indent="1"/>
    </xf>
    <xf numFmtId="0" fontId="10" fillId="0" borderId="0" xfId="0" applyFont="1" applyAlignment="1">
      <alignment vertical="center" indent="1"/>
    </xf>
    <xf numFmtId="0" fontId="43" fillId="0" borderId="0" xfId="0" applyFont="1" applyAlignment="1">
      <alignment horizontal="left" vertical="center" indent="1"/>
    </xf>
    <xf numFmtId="0" fontId="0" fillId="0" borderId="0" xfId="0" applyAlignment="1">
      <alignment horizontal="left"/>
    </xf>
    <xf numFmtId="0" fontId="10" fillId="0" borderId="0" xfId="0" applyFont="1" applyAlignment="1">
      <alignment horizontal="left" vertical="center" indent="1"/>
    </xf>
    <xf numFmtId="0" fontId="13" fillId="0" borderId="0" xfId="0" applyFont="1" applyAlignment="1">
      <alignment horizontal="left"/>
    </xf>
    <xf numFmtId="3" fontId="92" fillId="13" borderId="1" xfId="0" applyNumberFormat="1" applyFont="1" applyFill="1" applyBorder="1" applyAlignment="1">
      <alignment horizontal="right" vertical="center" indent="1"/>
    </xf>
    <xf numFmtId="0" fontId="93" fillId="13" borderId="41" xfId="0" applyFont="1" applyFill="1" applyBorder="1" applyAlignment="1">
      <alignment horizontal="left" vertical="center" indent="1"/>
    </xf>
    <xf numFmtId="3" fontId="92" fillId="13" borderId="43" xfId="0" applyNumberFormat="1" applyFont="1" applyFill="1" applyBorder="1" applyAlignment="1">
      <alignment horizontal="right" vertical="center" wrapText="1" indent="1"/>
    </xf>
    <xf numFmtId="3" fontId="92" fillId="13" borderId="21" xfId="0" applyNumberFormat="1" applyFont="1" applyFill="1" applyBorder="1" applyAlignment="1">
      <alignment horizontal="right" vertical="center" wrapText="1" indent="1"/>
    </xf>
    <xf numFmtId="3" fontId="92" fillId="13" borderId="113" xfId="0" applyNumberFormat="1" applyFont="1" applyFill="1" applyBorder="1" applyAlignment="1">
      <alignment horizontal="right" vertical="center" indent="1"/>
    </xf>
    <xf numFmtId="0" fontId="30" fillId="11" borderId="34" xfId="0" applyFont="1" applyFill="1" applyBorder="1" applyAlignment="1">
      <alignment horizontal="left" vertical="center" wrapText="1" indent="1"/>
    </xf>
    <xf numFmtId="3" fontId="58" fillId="16" borderId="1" xfId="0" applyNumberFormat="1" applyFont="1" applyFill="1" applyBorder="1" applyAlignment="1">
      <alignment horizontal="left" vertical="center" wrapText="1" indent="1"/>
    </xf>
    <xf numFmtId="49" fontId="58" fillId="16" borderId="4" xfId="0" applyNumberFormat="1" applyFont="1" applyFill="1" applyBorder="1" applyAlignment="1">
      <alignment horizontal="left" vertical="center" wrapText="1" indent="1"/>
    </xf>
    <xf numFmtId="3" fontId="58" fillId="16" borderId="1" xfId="0" applyNumberFormat="1" applyFont="1" applyFill="1" applyBorder="1" applyAlignment="1">
      <alignment vertical="center" wrapText="1"/>
    </xf>
    <xf numFmtId="3" fontId="52" fillId="2" borderId="21" xfId="0" applyNumberFormat="1" applyFont="1" applyFill="1" applyBorder="1" applyAlignment="1">
      <alignment horizontal="left" vertical="center" wrapText="1" indent="1"/>
    </xf>
    <xf numFmtId="3" fontId="52" fillId="2" borderId="113" xfId="0" applyNumberFormat="1" applyFont="1" applyFill="1" applyBorder="1" applyAlignment="1">
      <alignment horizontal="left" vertical="center" wrapText="1" indent="1"/>
    </xf>
    <xf numFmtId="3" fontId="52" fillId="2" borderId="21" xfId="0" quotePrefix="1" applyNumberFormat="1" applyFont="1" applyFill="1" applyBorder="1" applyAlignment="1">
      <alignment horizontal="left" vertical="center" wrapText="1" indent="1"/>
    </xf>
    <xf numFmtId="3" fontId="58" fillId="2" borderId="13" xfId="0" applyNumberFormat="1" applyFont="1" applyFill="1" applyBorder="1" applyAlignment="1">
      <alignment vertical="center" wrapText="1"/>
    </xf>
    <xf numFmtId="0" fontId="0" fillId="0" borderId="83" xfId="0" applyBorder="1" applyAlignment="1">
      <alignment horizontal="left" vertical="center" wrapText="1" indent="1"/>
    </xf>
    <xf numFmtId="3" fontId="52" fillId="2" borderId="121" xfId="0" applyNumberFormat="1" applyFont="1" applyFill="1" applyBorder="1" applyAlignment="1">
      <alignment horizontal="left" vertical="center" wrapText="1" indent="1"/>
    </xf>
    <xf numFmtId="0" fontId="0" fillId="0" borderId="112" xfId="0" applyBorder="1"/>
    <xf numFmtId="3" fontId="58" fillId="16" borderId="21" xfId="0" applyNumberFormat="1" applyFont="1" applyFill="1" applyBorder="1" applyAlignment="1">
      <alignment vertical="center" wrapText="1"/>
    </xf>
    <xf numFmtId="3" fontId="58" fillId="16" borderId="21" xfId="0" applyNumberFormat="1" applyFont="1" applyFill="1" applyBorder="1" applyAlignment="1">
      <alignment horizontal="left" vertical="center" wrapText="1" indent="1"/>
    </xf>
    <xf numFmtId="3" fontId="1" fillId="0" borderId="112" xfId="0" applyNumberFormat="1" applyFont="1" applyBorder="1" applyAlignment="1">
      <alignment vertical="center"/>
    </xf>
    <xf numFmtId="0" fontId="1" fillId="16" borderId="112" xfId="0" applyFont="1" applyFill="1" applyBorder="1" applyAlignment="1">
      <alignment vertical="center"/>
    </xf>
    <xf numFmtId="3" fontId="58" fillId="2" borderId="21" xfId="0" applyNumberFormat="1" applyFont="1" applyFill="1" applyBorder="1" applyAlignment="1">
      <alignment horizontal="left" vertical="center" wrapText="1" indent="1"/>
    </xf>
    <xf numFmtId="3" fontId="58" fillId="16" borderId="113" xfId="0" applyNumberFormat="1" applyFont="1" applyFill="1" applyBorder="1" applyAlignment="1">
      <alignment horizontal="left" vertical="center" wrapText="1" indent="1"/>
    </xf>
    <xf numFmtId="3" fontId="20" fillId="0" borderId="0" xfId="0" applyNumberFormat="1" applyFont="1" applyAlignment="1">
      <alignment vertical="center"/>
    </xf>
    <xf numFmtId="49" fontId="28" fillId="10" borderId="3" xfId="2" applyNumberFormat="1" applyFont="1" applyFill="1" applyBorder="1" applyAlignment="1">
      <alignment horizontal="center" vertical="center" wrapText="1"/>
    </xf>
    <xf numFmtId="0" fontId="42" fillId="16" borderId="0" xfId="0" applyFont="1" applyFill="1" applyAlignment="1">
      <alignment horizontal="center" vertical="center" wrapText="1"/>
    </xf>
    <xf numFmtId="0" fontId="60" fillId="16" borderId="0" xfId="4" applyFont="1" applyFill="1" applyAlignment="1">
      <alignment horizontal="left" vertical="center"/>
    </xf>
    <xf numFmtId="0" fontId="60" fillId="16" borderId="0" xfId="4" applyFont="1" applyFill="1" applyAlignment="1">
      <alignment horizontal="left"/>
    </xf>
    <xf numFmtId="0" fontId="77" fillId="2" borderId="114" xfId="0" applyFont="1" applyFill="1" applyBorder="1" applyAlignment="1">
      <alignment horizontal="left" vertical="center" wrapText="1"/>
    </xf>
    <xf numFmtId="0" fontId="77" fillId="2" borderId="2" xfId="0" applyFont="1" applyFill="1" applyBorder="1" applyAlignment="1">
      <alignment horizontal="left" vertical="center" wrapText="1"/>
    </xf>
    <xf numFmtId="0" fontId="77" fillId="2" borderId="115" xfId="0" applyFont="1" applyFill="1" applyBorder="1" applyAlignment="1">
      <alignment horizontal="left" vertical="center" wrapText="1"/>
    </xf>
    <xf numFmtId="0" fontId="77" fillId="2" borderId="108" xfId="0" applyFont="1" applyFill="1" applyBorder="1" applyAlignment="1">
      <alignment horizontal="left" vertical="center" wrapText="1"/>
    </xf>
    <xf numFmtId="0" fontId="77" fillId="2" borderId="13" xfId="0" applyFont="1" applyFill="1" applyBorder="1" applyAlignment="1">
      <alignment horizontal="left" vertical="center" wrapText="1"/>
    </xf>
    <xf numFmtId="0" fontId="77" fillId="2" borderId="55" xfId="0" applyFont="1" applyFill="1" applyBorder="1" applyAlignment="1">
      <alignment horizontal="left" vertical="center" wrapText="1"/>
    </xf>
    <xf numFmtId="0" fontId="77" fillId="2" borderId="111" xfId="0" applyFont="1" applyFill="1" applyBorder="1" applyAlignment="1">
      <alignment horizontal="left" vertical="center" wrapText="1"/>
    </xf>
    <xf numFmtId="0" fontId="77" fillId="2" borderId="103" xfId="0" applyFont="1" applyFill="1" applyBorder="1" applyAlignment="1">
      <alignment horizontal="left" vertical="center" wrapText="1"/>
    </xf>
    <xf numFmtId="0" fontId="77" fillId="2" borderId="104" xfId="0" applyFont="1" applyFill="1" applyBorder="1" applyAlignment="1">
      <alignment horizontal="left" vertical="center" wrapText="1"/>
    </xf>
    <xf numFmtId="0" fontId="80" fillId="2" borderId="110" xfId="0" applyFont="1" applyFill="1" applyBorder="1" applyAlignment="1">
      <alignment horizontal="left" vertical="center" wrapText="1"/>
    </xf>
    <xf numFmtId="0" fontId="80" fillId="2" borderId="14" xfId="0" applyFont="1" applyFill="1" applyBorder="1" applyAlignment="1">
      <alignment horizontal="left" vertical="center" wrapText="1"/>
    </xf>
    <xf numFmtId="0" fontId="80" fillId="2" borderId="112" xfId="0" applyFont="1" applyFill="1" applyBorder="1" applyAlignment="1">
      <alignment horizontal="left" vertical="center" wrapText="1"/>
    </xf>
    <xf numFmtId="0" fontId="48" fillId="0" borderId="0" xfId="0" applyFont="1"/>
    <xf numFmtId="0" fontId="77" fillId="2" borderId="112" xfId="0" applyFont="1" applyFill="1" applyBorder="1" applyAlignment="1">
      <alignment horizontal="left" vertical="center" wrapText="1"/>
    </xf>
    <xf numFmtId="0" fontId="80" fillId="2" borderId="107" xfId="0" applyFont="1" applyFill="1" applyBorder="1" applyAlignment="1">
      <alignment horizontal="left" vertical="center" wrapText="1"/>
    </xf>
    <xf numFmtId="0" fontId="80" fillId="2" borderId="1" xfId="0" applyFont="1" applyFill="1" applyBorder="1" applyAlignment="1">
      <alignment horizontal="left" vertical="center" wrapText="1"/>
    </xf>
    <xf numFmtId="0" fontId="80" fillId="2" borderId="113" xfId="0" applyFont="1" applyFill="1" applyBorder="1" applyAlignment="1">
      <alignment horizontal="left" vertical="center" wrapText="1"/>
    </xf>
    <xf numFmtId="0" fontId="80" fillId="2" borderId="114" xfId="0" applyFont="1" applyFill="1" applyBorder="1" applyAlignment="1">
      <alignment horizontal="left" vertical="center" wrapText="1"/>
    </xf>
    <xf numFmtId="0" fontId="80" fillId="2" borderId="2" xfId="0" applyFont="1" applyFill="1" applyBorder="1" applyAlignment="1">
      <alignment horizontal="left" vertical="center" wrapText="1"/>
    </xf>
    <xf numFmtId="0" fontId="80" fillId="2" borderId="115" xfId="0" applyFont="1" applyFill="1" applyBorder="1" applyAlignment="1">
      <alignment horizontal="left" vertical="center" wrapText="1"/>
    </xf>
    <xf numFmtId="0" fontId="77" fillId="2" borderId="116" xfId="0" applyFont="1" applyFill="1" applyBorder="1" applyAlignment="1">
      <alignment horizontal="left" vertical="center" wrapText="1"/>
    </xf>
    <xf numFmtId="0" fontId="77" fillId="2" borderId="85" xfId="0" applyFont="1" applyFill="1" applyBorder="1" applyAlignment="1">
      <alignment horizontal="left" vertical="center" wrapText="1"/>
    </xf>
    <xf numFmtId="0" fontId="77" fillId="2" borderId="98" xfId="0" applyFont="1" applyFill="1" applyBorder="1" applyAlignment="1">
      <alignment horizontal="left" vertical="center" wrapText="1"/>
    </xf>
    <xf numFmtId="0" fontId="77" fillId="2" borderId="107" xfId="0" applyFont="1" applyFill="1" applyBorder="1" applyAlignment="1">
      <alignment horizontal="left" vertical="center" wrapText="1"/>
    </xf>
    <xf numFmtId="0" fontId="77" fillId="2" borderId="1" xfId="0" applyFont="1" applyFill="1" applyBorder="1" applyAlignment="1">
      <alignment horizontal="left" vertical="center" wrapText="1"/>
    </xf>
    <xf numFmtId="0" fontId="77" fillId="2" borderId="113" xfId="0" applyFont="1" applyFill="1" applyBorder="1" applyAlignment="1">
      <alignment horizontal="left" vertical="center" wrapText="1"/>
    </xf>
    <xf numFmtId="0" fontId="80" fillId="2" borderId="116" xfId="0" applyFont="1" applyFill="1" applyBorder="1" applyAlignment="1">
      <alignment horizontal="left" vertical="center" wrapText="1"/>
    </xf>
    <xf numFmtId="0" fontId="80" fillId="2" borderId="85" xfId="0" applyFont="1" applyFill="1" applyBorder="1" applyAlignment="1">
      <alignment horizontal="left" vertical="center" wrapText="1"/>
    </xf>
    <xf numFmtId="0" fontId="80" fillId="2" borderId="98" xfId="0" applyFont="1" applyFill="1" applyBorder="1" applyAlignment="1">
      <alignment horizontal="left" vertical="center" wrapText="1"/>
    </xf>
    <xf numFmtId="0" fontId="80" fillId="2" borderId="108" xfId="0" applyFont="1" applyFill="1" applyBorder="1" applyAlignment="1">
      <alignment horizontal="left" vertical="center" wrapText="1"/>
    </xf>
    <xf numFmtId="0" fontId="80" fillId="2" borderId="13" xfId="0" applyFont="1" applyFill="1" applyBorder="1" applyAlignment="1">
      <alignment horizontal="left" vertical="center" wrapText="1"/>
    </xf>
    <xf numFmtId="0" fontId="80" fillId="2" borderId="55" xfId="0" applyFont="1" applyFill="1" applyBorder="1" applyAlignment="1">
      <alignment horizontal="left" vertical="center" wrapText="1"/>
    </xf>
    <xf numFmtId="0" fontId="77" fillId="2" borderId="109" xfId="0" applyFont="1" applyFill="1" applyBorder="1" applyAlignment="1">
      <alignment horizontal="left" vertical="center" wrapText="1"/>
    </xf>
    <xf numFmtId="0" fontId="77" fillId="2" borderId="3" xfId="0" applyFont="1" applyFill="1" applyBorder="1" applyAlignment="1">
      <alignment horizontal="left" vertical="center" wrapText="1"/>
    </xf>
    <xf numFmtId="0" fontId="77" fillId="2" borderId="117" xfId="0" applyFont="1" applyFill="1" applyBorder="1" applyAlignment="1">
      <alignment horizontal="left" vertical="center" wrapText="1"/>
    </xf>
    <xf numFmtId="0" fontId="77" fillId="2" borderId="105" xfId="0" applyFont="1" applyFill="1" applyBorder="1" applyAlignment="1">
      <alignment horizontal="left" vertical="center" wrapText="1"/>
    </xf>
    <xf numFmtId="0" fontId="77" fillId="2" borderId="106" xfId="0" applyFont="1" applyFill="1" applyBorder="1" applyAlignment="1">
      <alignment horizontal="left" vertical="center" wrapText="1"/>
    </xf>
    <xf numFmtId="0" fontId="77" fillId="2" borderId="118" xfId="0" applyFont="1" applyFill="1" applyBorder="1" applyAlignment="1">
      <alignment horizontal="left" vertical="center" wrapText="1"/>
    </xf>
    <xf numFmtId="49" fontId="52" fillId="3" borderId="73" xfId="0" applyNumberFormat="1" applyFont="1" applyFill="1" applyBorder="1" applyAlignment="1">
      <alignment horizontal="left" vertical="center" wrapText="1" indent="1"/>
    </xf>
    <xf numFmtId="49" fontId="58" fillId="3" borderId="74" xfId="0" applyNumberFormat="1" applyFont="1" applyFill="1" applyBorder="1" applyAlignment="1">
      <alignment horizontal="left" vertical="center" wrapText="1" indent="1"/>
    </xf>
    <xf numFmtId="49" fontId="58" fillId="3" borderId="82" xfId="0" applyNumberFormat="1" applyFont="1" applyFill="1" applyBorder="1" applyAlignment="1">
      <alignment horizontal="left" vertical="center" wrapText="1" indent="1"/>
    </xf>
    <xf numFmtId="0" fontId="49" fillId="0" borderId="0" xfId="0" applyFont="1" applyAlignment="1">
      <alignment vertical="center"/>
    </xf>
    <xf numFmtId="0" fontId="0" fillId="0" borderId="0" xfId="0" applyAlignment="1">
      <alignment vertical="center"/>
    </xf>
    <xf numFmtId="49" fontId="51" fillId="3" borderId="73" xfId="0" applyNumberFormat="1" applyFont="1" applyFill="1" applyBorder="1" applyAlignment="1">
      <alignment horizontal="left" vertical="center" wrapText="1" indent="1"/>
    </xf>
    <xf numFmtId="49" fontId="51" fillId="3" borderId="74" xfId="0" applyNumberFormat="1" applyFont="1" applyFill="1" applyBorder="1" applyAlignment="1">
      <alignment horizontal="left" vertical="center" wrapText="1" indent="1"/>
    </xf>
    <xf numFmtId="0" fontId="78" fillId="16" borderId="0" xfId="0" applyFont="1" applyFill="1" applyAlignment="1">
      <alignment horizontal="left" vertical="center" wrapText="1"/>
    </xf>
    <xf numFmtId="0" fontId="82" fillId="16" borderId="0" xfId="0" applyFont="1" applyFill="1" applyAlignment="1">
      <alignment horizontal="left" vertical="center" wrapText="1"/>
    </xf>
    <xf numFmtId="0" fontId="0" fillId="0" borderId="0" xfId="0" applyAlignment="1">
      <alignment horizontal="left" vertical="center" wrapText="1"/>
    </xf>
    <xf numFmtId="0" fontId="0" fillId="0" borderId="0" xfId="0"/>
    <xf numFmtId="0" fontId="88" fillId="18" borderId="100" xfId="0" applyFont="1" applyFill="1" applyBorder="1" applyAlignment="1">
      <alignment vertical="center" wrapText="1"/>
    </xf>
    <xf numFmtId="0" fontId="88" fillId="18" borderId="101" xfId="0" applyFont="1" applyFill="1" applyBorder="1" applyAlignment="1">
      <alignment vertical="center" wrapText="1"/>
    </xf>
    <xf numFmtId="0" fontId="88" fillId="18" borderId="102" xfId="0" applyFont="1" applyFill="1" applyBorder="1" applyAlignment="1">
      <alignment vertical="center" wrapText="1"/>
    </xf>
    <xf numFmtId="0" fontId="77" fillId="2" borderId="81" xfId="0" applyFont="1" applyFill="1" applyBorder="1" applyAlignment="1">
      <alignment horizontal="left" vertical="center" wrapText="1"/>
    </xf>
    <xf numFmtId="0" fontId="89" fillId="18" borderId="100" xfId="0" applyFont="1" applyFill="1" applyBorder="1" applyAlignment="1">
      <alignment vertical="center" wrapText="1"/>
    </xf>
    <xf numFmtId="0" fontId="89" fillId="18" borderId="101" xfId="0" applyFont="1" applyFill="1" applyBorder="1" applyAlignment="1">
      <alignment vertical="center" wrapText="1"/>
    </xf>
    <xf numFmtId="0" fontId="89" fillId="18" borderId="102" xfId="0" applyFont="1" applyFill="1" applyBorder="1" applyAlignment="1">
      <alignment vertical="center" wrapText="1"/>
    </xf>
    <xf numFmtId="0" fontId="76" fillId="2" borderId="100" xfId="0" applyFont="1" applyFill="1" applyBorder="1" applyAlignment="1">
      <alignment horizontal="left" vertical="center" wrapText="1"/>
    </xf>
    <xf numFmtId="0" fontId="76" fillId="2" borderId="102" xfId="0" applyFont="1" applyFill="1" applyBorder="1" applyAlignment="1">
      <alignment horizontal="left" vertical="center" wrapText="1"/>
    </xf>
    <xf numFmtId="0" fontId="78" fillId="16" borderId="1" xfId="0" applyFont="1" applyFill="1" applyBorder="1" applyAlignment="1">
      <alignment horizontal="left" vertical="center" wrapText="1"/>
    </xf>
    <xf numFmtId="0" fontId="48" fillId="0" borderId="1" xfId="0" applyFont="1" applyBorder="1"/>
    <xf numFmtId="0" fontId="87" fillId="17" borderId="100" xfId="0" applyFont="1" applyFill="1" applyBorder="1" applyAlignment="1">
      <alignment horizontal="center" vertical="center" wrapText="1"/>
    </xf>
    <xf numFmtId="0" fontId="87" fillId="17" borderId="102" xfId="0" applyFont="1" applyFill="1" applyBorder="1" applyAlignment="1">
      <alignment horizontal="center" vertical="center" wrapText="1"/>
    </xf>
    <xf numFmtId="0" fontId="65" fillId="0" borderId="0" xfId="0" applyFont="1" applyAlignment="1">
      <alignment horizontal="left" vertical="center" wrapText="1"/>
    </xf>
    <xf numFmtId="0" fontId="7" fillId="7" borderId="46" xfId="0" applyFont="1" applyFill="1" applyBorder="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vertical="center" wrapText="1" indent="1"/>
    </xf>
    <xf numFmtId="0" fontId="13" fillId="0" borderId="0" xfId="0" applyFont="1" applyAlignment="1">
      <alignment vertical="center" indent="1"/>
    </xf>
    <xf numFmtId="0" fontId="39" fillId="7" borderId="47" xfId="0" applyFont="1" applyFill="1" applyBorder="1" applyAlignment="1">
      <alignment horizontal="left" vertical="center" wrapText="1"/>
    </xf>
    <xf numFmtId="0" fontId="39" fillId="7" borderId="48" xfId="0" applyFont="1" applyFill="1" applyBorder="1" applyAlignment="1">
      <alignment horizontal="left" vertical="center" wrapText="1"/>
    </xf>
    <xf numFmtId="166" fontId="36" fillId="19" borderId="63" xfId="2" applyNumberFormat="1" applyFont="1" applyFill="1" applyBorder="1" applyAlignment="1">
      <alignment horizontal="center" vertical="center" wrapText="1"/>
    </xf>
    <xf numFmtId="0" fontId="64" fillId="19" borderId="84" xfId="0" applyFont="1" applyFill="1" applyBorder="1" applyAlignment="1">
      <alignment horizontal="center" vertical="center" wrapText="1"/>
    </xf>
    <xf numFmtId="0" fontId="64" fillId="19" borderId="62" xfId="0" applyFont="1" applyFill="1" applyBorder="1" applyAlignment="1">
      <alignment horizontal="center" vertical="center" wrapText="1"/>
    </xf>
    <xf numFmtId="0" fontId="7" fillId="13" borderId="49" xfId="0" applyFont="1" applyFill="1" applyBorder="1" applyAlignment="1">
      <alignment horizontal="left" vertical="center" wrapText="1"/>
    </xf>
    <xf numFmtId="0" fontId="39" fillId="13" borderId="50" xfId="0" applyFont="1" applyFill="1" applyBorder="1" applyAlignment="1">
      <alignment horizontal="left" vertical="center" wrapText="1"/>
    </xf>
    <xf numFmtId="0" fontId="39" fillId="13" borderId="51" xfId="0" applyFont="1" applyFill="1" applyBorder="1" applyAlignment="1">
      <alignment horizontal="left" vertical="center" wrapText="1"/>
    </xf>
    <xf numFmtId="0" fontId="13" fillId="0" borderId="0" xfId="0" applyFont="1" applyAlignment="1">
      <alignment vertical="center"/>
    </xf>
    <xf numFmtId="0" fontId="7" fillId="11" borderId="52" xfId="0" applyFont="1" applyFill="1" applyBorder="1" applyAlignment="1">
      <alignment horizontal="left" vertical="center" wrapText="1"/>
    </xf>
    <xf numFmtId="0" fontId="39" fillId="11" borderId="53" xfId="0" applyFont="1" applyFill="1" applyBorder="1" applyAlignment="1">
      <alignment horizontal="left" vertical="center" wrapText="1"/>
    </xf>
    <xf numFmtId="0" fontId="39" fillId="11" borderId="54" xfId="0" applyFont="1" applyFill="1" applyBorder="1" applyAlignment="1">
      <alignment horizontal="left" vertical="center" wrapText="1"/>
    </xf>
    <xf numFmtId="0" fontId="54" fillId="3" borderId="74" xfId="0" applyFont="1" applyFill="1" applyBorder="1" applyAlignment="1">
      <alignment horizontal="left" vertical="center" wrapText="1" indent="1"/>
    </xf>
    <xf numFmtId="0" fontId="48" fillId="3" borderId="74" xfId="0" applyFont="1" applyFill="1" applyBorder="1" applyAlignment="1">
      <alignment horizontal="left" vertical="center" wrapText="1" indent="1"/>
    </xf>
    <xf numFmtId="0" fontId="48" fillId="3" borderId="75" xfId="0" applyFont="1" applyFill="1" applyBorder="1" applyAlignment="1">
      <alignment horizontal="left" vertical="center" wrapText="1" indent="1"/>
    </xf>
    <xf numFmtId="49" fontId="52" fillId="3" borderId="74" xfId="0" applyNumberFormat="1" applyFont="1" applyFill="1" applyBorder="1" applyAlignment="1">
      <alignment horizontal="left" vertical="center" wrapText="1" indent="1"/>
    </xf>
    <xf numFmtId="0" fontId="48" fillId="0" borderId="74" xfId="0" applyFont="1" applyBorder="1" applyAlignment="1">
      <alignment horizontal="left" vertical="center" wrapText="1" indent="1"/>
    </xf>
    <xf numFmtId="0" fontId="48" fillId="0" borderId="75" xfId="0" applyFont="1" applyBorder="1" applyAlignment="1">
      <alignment horizontal="left" vertical="center" wrapText="1" indent="1"/>
    </xf>
    <xf numFmtId="0" fontId="48" fillId="3" borderId="82" xfId="0" applyFont="1" applyFill="1" applyBorder="1" applyAlignment="1">
      <alignment horizontal="left" vertical="center" wrapText="1" indent="1"/>
    </xf>
    <xf numFmtId="3" fontId="52" fillId="2" borderId="13" xfId="0" applyNumberFormat="1" applyFont="1" applyFill="1" applyBorder="1" applyAlignment="1">
      <alignment horizontal="left" vertical="center" wrapText="1" indent="1"/>
    </xf>
    <xf numFmtId="0" fontId="0" fillId="0" borderId="2" xfId="0" applyBorder="1" applyAlignment="1">
      <alignment horizontal="left" vertical="center" wrapText="1" indent="1"/>
    </xf>
    <xf numFmtId="3" fontId="83" fillId="2" borderId="13" xfId="0" applyNumberFormat="1" applyFont="1" applyFill="1" applyBorder="1" applyAlignment="1">
      <alignment horizontal="left" vertical="center" wrapText="1" indent="1"/>
    </xf>
    <xf numFmtId="49" fontId="5" fillId="2" borderId="73" xfId="0" applyNumberFormat="1" applyFont="1" applyFill="1" applyBorder="1" applyAlignment="1">
      <alignment horizontal="left" vertical="center" wrapText="1" indent="1"/>
    </xf>
    <xf numFmtId="0" fontId="0" fillId="0" borderId="75" xfId="0" applyBorder="1" applyAlignment="1">
      <alignment horizontal="left" vertical="center" wrapText="1" indent="1"/>
    </xf>
    <xf numFmtId="3" fontId="5" fillId="2" borderId="13" xfId="0" applyNumberFormat="1" applyFont="1" applyFill="1" applyBorder="1" applyAlignment="1">
      <alignment horizontal="left" vertical="center" wrapText="1" indent="1"/>
    </xf>
    <xf numFmtId="0" fontId="5" fillId="2" borderId="73" xfId="0" applyFont="1" applyFill="1" applyBorder="1" applyAlignment="1">
      <alignment horizontal="left" vertical="center" indent="1"/>
    </xf>
    <xf numFmtId="0" fontId="0" fillId="0" borderId="74" xfId="0" applyBorder="1" applyAlignment="1">
      <alignment horizontal="left" vertical="center" indent="1"/>
    </xf>
    <xf numFmtId="0" fontId="0" fillId="0" borderId="75" xfId="0" applyBorder="1" applyAlignment="1">
      <alignment horizontal="left" vertical="center" indent="1"/>
    </xf>
    <xf numFmtId="0" fontId="0" fillId="0" borderId="85" xfId="0" applyBorder="1" applyAlignment="1">
      <alignment horizontal="left" vertical="center" wrapText="1" indent="1"/>
    </xf>
    <xf numFmtId="3" fontId="5" fillId="2" borderId="13" xfId="0" quotePrefix="1" applyNumberFormat="1" applyFont="1" applyFill="1" applyBorder="1" applyAlignment="1">
      <alignment horizontal="left" vertical="center" wrapText="1" indent="1"/>
    </xf>
    <xf numFmtId="0" fontId="4" fillId="2" borderId="39" xfId="0" applyFont="1" applyFill="1" applyBorder="1" applyAlignment="1">
      <alignment horizontal="left" vertical="top" wrapText="1" indent="1"/>
    </xf>
    <xf numFmtId="0" fontId="4" fillId="2" borderId="45" xfId="0" applyFont="1" applyFill="1" applyBorder="1" applyAlignment="1">
      <alignment horizontal="left" vertical="top" wrapText="1" indent="1"/>
    </xf>
    <xf numFmtId="0" fontId="4" fillId="2" borderId="39" xfId="0" applyFont="1" applyFill="1" applyBorder="1" applyAlignment="1">
      <alignment horizontal="left" vertical="center" wrapText="1" indent="1"/>
    </xf>
    <xf numFmtId="0" fontId="4" fillId="2" borderId="45" xfId="0" applyFont="1" applyFill="1" applyBorder="1" applyAlignment="1">
      <alignment horizontal="left" vertical="center" wrapText="1" indent="1"/>
    </xf>
    <xf numFmtId="0" fontId="16" fillId="3" borderId="0" xfId="0" applyFont="1" applyFill="1" applyAlignment="1">
      <alignment horizontal="center" vertical="center" wrapText="1"/>
    </xf>
    <xf numFmtId="0" fontId="16" fillId="3" borderId="14" xfId="0" applyFont="1" applyFill="1" applyBorder="1" applyAlignment="1">
      <alignment horizontal="center" vertical="center" wrapText="1"/>
    </xf>
    <xf numFmtId="167" fontId="30" fillId="15" borderId="21" xfId="2" applyNumberFormat="1" applyFont="1" applyFill="1" applyBorder="1" applyAlignment="1">
      <alignment horizontal="right" vertical="center" wrapText="1" indent="1"/>
    </xf>
    <xf numFmtId="167" fontId="29" fillId="15" borderId="43" xfId="0" applyNumberFormat="1" applyFont="1" applyFill="1" applyBorder="1" applyAlignment="1">
      <alignment horizontal="right" vertical="center" wrapText="1" indent="1"/>
    </xf>
  </cellXfs>
  <cellStyles count="9">
    <cellStyle name="Comma" xfId="2" builtinId="3"/>
    <cellStyle name="Comma 2" xfId="5" xr:uid="{FCE17A76-8EA3-4719-A71E-B6462BB250F7}"/>
    <cellStyle name="Hyperlink" xfId="4" builtinId="8"/>
    <cellStyle name="Normal" xfId="0" builtinId="0"/>
    <cellStyle name="Normal 2" xfId="1" xr:uid="{78C0DBF6-8D3E-4B3A-A942-4D64300749F9}"/>
    <cellStyle name="Normal 4 2" xfId="8" xr:uid="{6F1F2FAF-F198-447E-9534-22A5ADFF6CEF}"/>
    <cellStyle name="Percent" xfId="3" builtinId="5"/>
    <cellStyle name="Table Text" xfId="7" xr:uid="{7D2C879B-6893-4D69-B2C6-356AA2D44272}"/>
    <cellStyle name="Table Text Bold" xfId="6" xr:uid="{8C26F8C1-7363-496A-9D06-131FFA6122F9}"/>
  </cellStyles>
  <dxfs count="0"/>
  <tableStyles count="0" defaultTableStyle="TableStyleMedium2" defaultPivotStyle="PivotStyleLight16"/>
  <colors>
    <mruColors>
      <color rgb="FFED0D05"/>
      <color rgb="FF333333"/>
      <color rgb="FFF25454"/>
      <color rgb="FFFEF4F4"/>
      <color rgb="FFB9BFF5"/>
      <color rgb="FFCDCDCD"/>
      <color rgb="FFFDE3E3"/>
      <color rgb="FFF9B5B5"/>
      <color rgb="FFE8EAFC"/>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0.png"/><Relationship Id="rId7"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19.jpeg"/><Relationship Id="rId6" Type="http://schemas.openxmlformats.org/officeDocument/2006/relationships/hyperlink" Target="#'TCFD Index'!A1"/><Relationship Id="rId5" Type="http://schemas.openxmlformats.org/officeDocument/2006/relationships/image" Target="../media/image5.png"/><Relationship Id="rId4" Type="http://schemas.openxmlformats.org/officeDocument/2006/relationships/hyperlink" Target="#'2024_People'!A1"/></Relationships>
</file>

<file path=xl/drawings/_rels/drawing11.xml.rels><?xml version="1.0" encoding="UTF-8" standalone="yes"?>
<Relationships xmlns="http://schemas.openxmlformats.org/package/2006/relationships"><Relationship Id="rId3" Type="http://schemas.openxmlformats.org/officeDocument/2006/relationships/image" Target="../media/image8.png"/><Relationship Id="rId7"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10.jpeg"/><Relationship Id="rId6" Type="http://schemas.openxmlformats.org/officeDocument/2006/relationships/hyperlink" Target="#'GRI Index'!A1"/><Relationship Id="rId5" Type="http://schemas.openxmlformats.org/officeDocument/2006/relationships/image" Target="../media/image5.png"/><Relationship Id="rId4" Type="http://schemas.openxmlformats.org/officeDocument/2006/relationships/hyperlink" Target="#'2024_Planet'!A1"/></Relationships>
</file>

<file path=xl/drawings/_rels/drawing12.xml.rels><?xml version="1.0" encoding="UTF-8" standalone="yes"?>
<Relationships xmlns="http://schemas.openxmlformats.org/package/2006/relationships"><Relationship Id="rId3" Type="http://schemas.openxmlformats.org/officeDocument/2006/relationships/image" Target="../media/image8.png"/><Relationship Id="rId7" Type="http://schemas.openxmlformats.org/officeDocument/2006/relationships/image" Target="../media/image9.png"/><Relationship Id="rId2" Type="http://schemas.openxmlformats.org/officeDocument/2006/relationships/hyperlink" Target="#Contents!A1"/><Relationship Id="rId1" Type="http://schemas.openxmlformats.org/officeDocument/2006/relationships/image" Target="../media/image10.jpeg"/><Relationship Id="rId6" Type="http://schemas.openxmlformats.org/officeDocument/2006/relationships/hyperlink" Target="#'UN SDG Progress'!A1"/><Relationship Id="rId5" Type="http://schemas.openxmlformats.org/officeDocument/2006/relationships/image" Target="../media/image14.png"/><Relationship Id="rId4" Type="http://schemas.openxmlformats.org/officeDocument/2006/relationships/hyperlink" Target="#'TCFD Index'!A1"/></Relationships>
</file>

<file path=xl/drawings/_rels/drawing13.xml.rels><?xml version="1.0" encoding="UTF-8" standalone="yes"?>
<Relationships xmlns="http://schemas.openxmlformats.org/package/2006/relationships"><Relationship Id="rId8" Type="http://schemas.openxmlformats.org/officeDocument/2006/relationships/image" Target="../media/image28.png"/><Relationship Id="rId13" Type="http://schemas.openxmlformats.org/officeDocument/2006/relationships/image" Target="../media/image31.png"/><Relationship Id="rId3" Type="http://schemas.openxmlformats.org/officeDocument/2006/relationships/image" Target="../media/image23.png"/><Relationship Id="rId7" Type="http://schemas.openxmlformats.org/officeDocument/2006/relationships/image" Target="../media/image27.png"/><Relationship Id="rId12" Type="http://schemas.openxmlformats.org/officeDocument/2006/relationships/hyperlink" Target="#Contents!A1"/><Relationship Id="rId2" Type="http://schemas.openxmlformats.org/officeDocument/2006/relationships/image" Target="../media/image22.png"/><Relationship Id="rId1" Type="http://schemas.openxmlformats.org/officeDocument/2006/relationships/image" Target="../media/image21.png"/><Relationship Id="rId6" Type="http://schemas.openxmlformats.org/officeDocument/2006/relationships/image" Target="../media/image26.png"/><Relationship Id="rId11" Type="http://schemas.openxmlformats.org/officeDocument/2006/relationships/image" Target="../media/image10.jpeg"/><Relationship Id="rId5" Type="http://schemas.openxmlformats.org/officeDocument/2006/relationships/image" Target="../media/image25.png"/><Relationship Id="rId15" Type="http://schemas.openxmlformats.org/officeDocument/2006/relationships/image" Target="../media/image32.png"/><Relationship Id="rId10" Type="http://schemas.openxmlformats.org/officeDocument/2006/relationships/image" Target="../media/image30.png"/><Relationship Id="rId4" Type="http://schemas.openxmlformats.org/officeDocument/2006/relationships/image" Target="../media/image24.png"/><Relationship Id="rId9" Type="http://schemas.openxmlformats.org/officeDocument/2006/relationships/image" Target="../media/image29.png"/><Relationship Id="rId14" Type="http://schemas.openxmlformats.org/officeDocument/2006/relationships/hyperlink" Target="#'GRI Index'!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hyperlink" Target="#Contents!A1"/><Relationship Id="rId1" Type="http://schemas.openxmlformats.org/officeDocument/2006/relationships/image" Target="../media/image3.jpeg"/><Relationship Id="rId6" Type="http://schemas.openxmlformats.org/officeDocument/2006/relationships/image" Target="../media/image6.png"/><Relationship Id="rId5" Type="http://schemas.openxmlformats.org/officeDocument/2006/relationships/hyperlink" Target="#Definitions!A1"/><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7" Type="http://schemas.openxmlformats.org/officeDocument/2006/relationships/image" Target="../media/image9.png"/><Relationship Id="rId2" Type="http://schemas.openxmlformats.org/officeDocument/2006/relationships/hyperlink" Target="#Contents!A1"/><Relationship Id="rId1" Type="http://schemas.openxmlformats.org/officeDocument/2006/relationships/image" Target="../media/image7.jpeg"/><Relationship Id="rId6" Type="http://schemas.openxmlformats.org/officeDocument/2006/relationships/hyperlink" Target="#'Stakeholder Engagement'!A1"/><Relationship Id="rId5" Type="http://schemas.openxmlformats.org/officeDocument/2006/relationships/image" Target="../media/image5.png"/><Relationship Id="rId4" Type="http://schemas.openxmlformats.org/officeDocument/2006/relationships/hyperlink" Target="#About!A1"/></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7" Type="http://schemas.openxmlformats.org/officeDocument/2006/relationships/image" Target="../media/image11.png"/><Relationship Id="rId2" Type="http://schemas.openxmlformats.org/officeDocument/2006/relationships/hyperlink" Target="#Contents!A1"/><Relationship Id="rId1" Type="http://schemas.openxmlformats.org/officeDocument/2006/relationships/image" Target="../media/image10.jpeg"/><Relationship Id="rId6" Type="http://schemas.openxmlformats.org/officeDocument/2006/relationships/hyperlink" Target="#'GHG Calculation Method '!A1"/><Relationship Id="rId5" Type="http://schemas.openxmlformats.org/officeDocument/2006/relationships/image" Target="../media/image5.png"/><Relationship Id="rId4" Type="http://schemas.openxmlformats.org/officeDocument/2006/relationships/hyperlink" Target="#Definitions!A1"/></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7" Type="http://schemas.openxmlformats.org/officeDocument/2006/relationships/image" Target="../media/image9.png"/><Relationship Id="rId2" Type="http://schemas.openxmlformats.org/officeDocument/2006/relationships/hyperlink" Target="#Contents!A1"/><Relationship Id="rId1" Type="http://schemas.openxmlformats.org/officeDocument/2006/relationships/image" Target="../media/image7.jpeg"/><Relationship Id="rId6" Type="http://schemas.openxmlformats.org/officeDocument/2006/relationships/hyperlink" Target="#'2024_Net Zero (FY)'!A1"/><Relationship Id="rId5" Type="http://schemas.openxmlformats.org/officeDocument/2006/relationships/image" Target="../media/image5.png"/><Relationship Id="rId4" Type="http://schemas.openxmlformats.org/officeDocument/2006/relationships/hyperlink" Target="#'Stakeholder Engagement'!A1"/></Relationships>
</file>

<file path=xl/drawings/_rels/drawing7.xml.rels><?xml version="1.0" encoding="UTF-8" standalone="yes"?>
<Relationships xmlns="http://schemas.openxmlformats.org/package/2006/relationships"><Relationship Id="rId3" Type="http://schemas.openxmlformats.org/officeDocument/2006/relationships/image" Target="../media/image13.png"/><Relationship Id="rId7" Type="http://schemas.openxmlformats.org/officeDocument/2006/relationships/image" Target="../media/image11.png"/><Relationship Id="rId2" Type="http://schemas.openxmlformats.org/officeDocument/2006/relationships/hyperlink" Target="#Contents!A1"/><Relationship Id="rId1" Type="http://schemas.openxmlformats.org/officeDocument/2006/relationships/image" Target="../media/image12.jpeg"/><Relationship Id="rId6" Type="http://schemas.openxmlformats.org/officeDocument/2006/relationships/hyperlink" Target="#'2024_People'!A1"/><Relationship Id="rId5" Type="http://schemas.openxmlformats.org/officeDocument/2006/relationships/image" Target="../media/image14.png"/><Relationship Id="rId4" Type="http://schemas.openxmlformats.org/officeDocument/2006/relationships/hyperlink" Target="#'2024_Net Zero (FY)'!A1"/></Relationships>
</file>

<file path=xl/drawings/_rels/drawing8.xml.rels><?xml version="1.0" encoding="UTF-8" standalone="yes"?>
<Relationships xmlns="http://schemas.openxmlformats.org/package/2006/relationships"><Relationship Id="rId3" Type="http://schemas.openxmlformats.org/officeDocument/2006/relationships/image" Target="../media/image8.png"/><Relationship Id="rId7" Type="http://schemas.openxmlformats.org/officeDocument/2006/relationships/image" Target="../media/image11.png"/><Relationship Id="rId2" Type="http://schemas.openxmlformats.org/officeDocument/2006/relationships/hyperlink" Target="#Contents!A1"/><Relationship Id="rId1" Type="http://schemas.openxmlformats.org/officeDocument/2006/relationships/image" Target="../media/image15.jpeg"/><Relationship Id="rId6" Type="http://schemas.openxmlformats.org/officeDocument/2006/relationships/hyperlink" Target="#'2024_Net Zero (CY)'!A1"/><Relationship Id="rId5" Type="http://schemas.openxmlformats.org/officeDocument/2006/relationships/image" Target="../media/image14.png"/><Relationship Id="rId4" Type="http://schemas.openxmlformats.org/officeDocument/2006/relationships/hyperlink" Target="#'Stakeholder Engagement'!A1"/></Relationships>
</file>

<file path=xl/drawings/_rels/drawing9.xml.rels><?xml version="1.0" encoding="UTF-8" standalone="yes"?>
<Relationships xmlns="http://schemas.openxmlformats.org/package/2006/relationships"><Relationship Id="rId3" Type="http://schemas.openxmlformats.org/officeDocument/2006/relationships/image" Target="../media/image8.png"/><Relationship Id="rId7" Type="http://schemas.openxmlformats.org/officeDocument/2006/relationships/image" Target="../media/image18.png"/><Relationship Id="rId2" Type="http://schemas.openxmlformats.org/officeDocument/2006/relationships/hyperlink" Target="#Contents!A1"/><Relationship Id="rId1" Type="http://schemas.openxmlformats.org/officeDocument/2006/relationships/image" Target="../media/image16.jpeg"/><Relationship Id="rId6" Type="http://schemas.openxmlformats.org/officeDocument/2006/relationships/hyperlink" Target="#'2024_Net Zero (CY)'!A1"/><Relationship Id="rId5" Type="http://schemas.openxmlformats.org/officeDocument/2006/relationships/image" Target="../media/image17.png"/><Relationship Id="rId4" Type="http://schemas.openxmlformats.org/officeDocument/2006/relationships/hyperlink" Target="#'2024_Planet'!A1"/></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15</xdr:col>
      <xdr:colOff>285750</xdr:colOff>
      <xdr:row>35</xdr:row>
      <xdr:rowOff>141128</xdr:rowOff>
    </xdr:to>
    <xdr:pic>
      <xdr:nvPicPr>
        <xdr:cNvPr id="3" name="Picture 2">
          <a:extLst>
            <a:ext uri="{FF2B5EF4-FFF2-40B4-BE49-F238E27FC236}">
              <a16:creationId xmlns:a16="http://schemas.microsoft.com/office/drawing/2014/main" id="{B7EE9E15-6C4B-037D-C959-CD193B099E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9429749" cy="6532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8</xdr:col>
      <xdr:colOff>17318</xdr:colOff>
      <xdr:row>0</xdr:row>
      <xdr:rowOff>1367779</xdr:rowOff>
    </xdr:to>
    <xdr:pic>
      <xdr:nvPicPr>
        <xdr:cNvPr id="3" name="Picture 2">
          <a:extLst>
            <a:ext uri="{FF2B5EF4-FFF2-40B4-BE49-F238E27FC236}">
              <a16:creationId xmlns:a16="http://schemas.microsoft.com/office/drawing/2014/main" id="{DA272120-D121-2E4D-88B6-FCB8A83807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206" y="1"/>
          <a:ext cx="13412930" cy="1361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1149350</xdr:colOff>
      <xdr:row>0</xdr:row>
      <xdr:rowOff>539750</xdr:rowOff>
    </xdr:from>
    <xdr:to>
      <xdr:col>3</xdr:col>
      <xdr:colOff>901700</xdr:colOff>
      <xdr:row>0</xdr:row>
      <xdr:rowOff>952500</xdr:rowOff>
    </xdr:to>
    <xdr:sp macro="" textlink="">
      <xdr:nvSpPr>
        <xdr:cNvPr id="10" name="Rectangle: Rounded Corners 9">
          <a:extLst>
            <a:ext uri="{FF2B5EF4-FFF2-40B4-BE49-F238E27FC236}">
              <a16:creationId xmlns:a16="http://schemas.microsoft.com/office/drawing/2014/main" id="{53CFE31A-1D14-65B6-59DF-6D14D7367CCC}"/>
            </a:ext>
          </a:extLst>
        </xdr:cNvPr>
        <xdr:cNvSpPr/>
      </xdr:nvSpPr>
      <xdr:spPr>
        <a:xfrm>
          <a:off x="7150100" y="539750"/>
          <a:ext cx="981075" cy="412750"/>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3</xdr:col>
      <xdr:colOff>48781</xdr:colOff>
      <xdr:row>0</xdr:row>
      <xdr:rowOff>628651</xdr:rowOff>
    </xdr:from>
    <xdr:to>
      <xdr:col>3</xdr:col>
      <xdr:colOff>282851</xdr:colOff>
      <xdr:row>0</xdr:row>
      <xdr:rowOff>854076</xdr:rowOff>
    </xdr:to>
    <xdr:pic>
      <xdr:nvPicPr>
        <xdr:cNvPr id="7" name="Picture 6">
          <a:hlinkClick xmlns:r="http://schemas.openxmlformats.org/officeDocument/2006/relationships" r:id="rId2"/>
          <a:extLst>
            <a:ext uri="{FF2B5EF4-FFF2-40B4-BE49-F238E27FC236}">
              <a16:creationId xmlns:a16="http://schemas.microsoft.com/office/drawing/2014/main" id="{3362E82F-23CE-4384-9731-3208150FC6F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278256" y="628651"/>
          <a:ext cx="22454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350406</xdr:colOff>
      <xdr:row>0</xdr:row>
      <xdr:rowOff>625476</xdr:rowOff>
    </xdr:from>
    <xdr:to>
      <xdr:col>3</xdr:col>
      <xdr:colOff>491407</xdr:colOff>
      <xdr:row>0</xdr:row>
      <xdr:rowOff>873126</xdr:rowOff>
    </xdr:to>
    <xdr:pic>
      <xdr:nvPicPr>
        <xdr:cNvPr id="8" name="Picture 7">
          <a:hlinkClick xmlns:r="http://schemas.openxmlformats.org/officeDocument/2006/relationships" r:id="rId4"/>
          <a:extLst>
            <a:ext uri="{FF2B5EF4-FFF2-40B4-BE49-F238E27FC236}">
              <a16:creationId xmlns:a16="http://schemas.microsoft.com/office/drawing/2014/main" id="{29DEEC05-F92D-47A7-A83C-4643CB91EDE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579881" y="625476"/>
          <a:ext cx="134651" cy="24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610876</xdr:colOff>
      <xdr:row>0</xdr:row>
      <xdr:rowOff>628652</xdr:rowOff>
    </xdr:from>
    <xdr:to>
      <xdr:col>3</xdr:col>
      <xdr:colOff>759980</xdr:colOff>
      <xdr:row>0</xdr:row>
      <xdr:rowOff>876302</xdr:rowOff>
    </xdr:to>
    <xdr:pic>
      <xdr:nvPicPr>
        <xdr:cNvPr id="9" name="Picture 8">
          <a:hlinkClick xmlns:r="http://schemas.openxmlformats.org/officeDocument/2006/relationships" r:id="rId6"/>
          <a:extLst>
            <a:ext uri="{FF2B5EF4-FFF2-40B4-BE49-F238E27FC236}">
              <a16:creationId xmlns:a16="http://schemas.microsoft.com/office/drawing/2014/main" id="{9C8DAE9F-2F37-47D5-9388-83B0BC1A5D8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840351" y="628652"/>
          <a:ext cx="142754"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9524</xdr:colOff>
      <xdr:row>0</xdr:row>
      <xdr:rowOff>0</xdr:rowOff>
    </xdr:from>
    <xdr:to>
      <xdr:col>5</xdr:col>
      <xdr:colOff>7407</xdr:colOff>
      <xdr:row>0</xdr:row>
      <xdr:rowOff>1498563</xdr:rowOff>
    </xdr:to>
    <xdr:pic>
      <xdr:nvPicPr>
        <xdr:cNvPr id="3" name="Picture 2">
          <a:extLst>
            <a:ext uri="{FF2B5EF4-FFF2-40B4-BE49-F238E27FC236}">
              <a16:creationId xmlns:a16="http://schemas.microsoft.com/office/drawing/2014/main" id="{6860B1B3-C0E8-4CE8-970B-F7F8159136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857" y="0"/>
          <a:ext cx="15021983" cy="1495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2971799</xdr:colOff>
      <xdr:row>0</xdr:row>
      <xdr:rowOff>606425</xdr:rowOff>
    </xdr:from>
    <xdr:to>
      <xdr:col>3</xdr:col>
      <xdr:colOff>3193169</xdr:colOff>
      <xdr:row>0</xdr:row>
      <xdr:rowOff>825500</xdr:rowOff>
    </xdr:to>
    <xdr:pic>
      <xdr:nvPicPr>
        <xdr:cNvPr id="6" name="Picture 5">
          <a:hlinkClick xmlns:r="http://schemas.openxmlformats.org/officeDocument/2006/relationships" r:id="rId2"/>
          <a:extLst>
            <a:ext uri="{FF2B5EF4-FFF2-40B4-BE49-F238E27FC236}">
              <a16:creationId xmlns:a16="http://schemas.microsoft.com/office/drawing/2014/main" id="{100F36E5-FC24-4B55-BD6A-29380CBC348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086849" y="606425"/>
          <a:ext cx="218195" cy="222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3308349</xdr:colOff>
      <xdr:row>0</xdr:row>
      <xdr:rowOff>596900</xdr:rowOff>
    </xdr:from>
    <xdr:to>
      <xdr:col>3</xdr:col>
      <xdr:colOff>3436650</xdr:colOff>
      <xdr:row>0</xdr:row>
      <xdr:rowOff>835025</xdr:rowOff>
    </xdr:to>
    <xdr:pic>
      <xdr:nvPicPr>
        <xdr:cNvPr id="7" name="Picture 6">
          <a:hlinkClick xmlns:r="http://schemas.openxmlformats.org/officeDocument/2006/relationships" r:id="rId4"/>
          <a:extLst>
            <a:ext uri="{FF2B5EF4-FFF2-40B4-BE49-F238E27FC236}">
              <a16:creationId xmlns:a16="http://schemas.microsoft.com/office/drawing/2014/main" id="{24715618-8181-4561-93A0-D3336FD6101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423399" y="596900"/>
          <a:ext cx="131476"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3610094</xdr:colOff>
      <xdr:row>0</xdr:row>
      <xdr:rowOff>596901</xdr:rowOff>
    </xdr:from>
    <xdr:to>
      <xdr:col>3</xdr:col>
      <xdr:colOff>3746498</xdr:colOff>
      <xdr:row>0</xdr:row>
      <xdr:rowOff>847726</xdr:rowOff>
    </xdr:to>
    <xdr:pic>
      <xdr:nvPicPr>
        <xdr:cNvPr id="8" name="Picture 7">
          <a:hlinkClick xmlns:r="http://schemas.openxmlformats.org/officeDocument/2006/relationships" r:id="rId6"/>
          <a:extLst>
            <a:ext uri="{FF2B5EF4-FFF2-40B4-BE49-F238E27FC236}">
              <a16:creationId xmlns:a16="http://schemas.microsoft.com/office/drawing/2014/main" id="{E7DCCCF7-098A-4C8D-9547-97B01A7EE29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725144" y="596901"/>
          <a:ext cx="133229"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171449</xdr:colOff>
      <xdr:row>0</xdr:row>
      <xdr:rowOff>0</xdr:rowOff>
    </xdr:from>
    <xdr:to>
      <xdr:col>4</xdr:col>
      <xdr:colOff>2663857</xdr:colOff>
      <xdr:row>0</xdr:row>
      <xdr:rowOff>1511300</xdr:rowOff>
    </xdr:to>
    <xdr:pic>
      <xdr:nvPicPr>
        <xdr:cNvPr id="3" name="Picture 2">
          <a:extLst>
            <a:ext uri="{FF2B5EF4-FFF2-40B4-BE49-F238E27FC236}">
              <a16:creationId xmlns:a16="http://schemas.microsoft.com/office/drawing/2014/main" id="{01313359-55A4-4282-A6C1-326336695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49" y="0"/>
          <a:ext cx="15090808" cy="1514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3311525</xdr:colOff>
      <xdr:row>0</xdr:row>
      <xdr:rowOff>587375</xdr:rowOff>
    </xdr:from>
    <xdr:to>
      <xdr:col>3</xdr:col>
      <xdr:colOff>3536070</xdr:colOff>
      <xdr:row>0</xdr:row>
      <xdr:rowOff>806450</xdr:rowOff>
    </xdr:to>
    <xdr:pic>
      <xdr:nvPicPr>
        <xdr:cNvPr id="7" name="Picture 6">
          <a:hlinkClick xmlns:r="http://schemas.openxmlformats.org/officeDocument/2006/relationships" r:id="rId2"/>
          <a:extLst>
            <a:ext uri="{FF2B5EF4-FFF2-40B4-BE49-F238E27FC236}">
              <a16:creationId xmlns:a16="http://schemas.microsoft.com/office/drawing/2014/main" id="{AABE3237-A5B3-4272-811D-395C3625CFA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064625" y="587375"/>
          <a:ext cx="224545"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3654425</xdr:colOff>
      <xdr:row>0</xdr:row>
      <xdr:rowOff>581025</xdr:rowOff>
    </xdr:from>
    <xdr:to>
      <xdr:col>3</xdr:col>
      <xdr:colOff>3792251</xdr:colOff>
      <xdr:row>0</xdr:row>
      <xdr:rowOff>815975</xdr:rowOff>
    </xdr:to>
    <xdr:pic>
      <xdr:nvPicPr>
        <xdr:cNvPr id="8" name="Picture 7">
          <a:hlinkClick xmlns:r="http://schemas.openxmlformats.org/officeDocument/2006/relationships" r:id="rId4"/>
          <a:extLst>
            <a:ext uri="{FF2B5EF4-FFF2-40B4-BE49-F238E27FC236}">
              <a16:creationId xmlns:a16="http://schemas.microsoft.com/office/drawing/2014/main" id="{B0F12F86-D208-4B66-85E2-F93682A3A9B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407525" y="581025"/>
          <a:ext cx="137826" cy="23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3943470</xdr:colOff>
      <xdr:row>0</xdr:row>
      <xdr:rowOff>581026</xdr:rowOff>
    </xdr:from>
    <xdr:to>
      <xdr:col>3</xdr:col>
      <xdr:colOff>4086224</xdr:colOff>
      <xdr:row>0</xdr:row>
      <xdr:rowOff>828676</xdr:rowOff>
    </xdr:to>
    <xdr:pic>
      <xdr:nvPicPr>
        <xdr:cNvPr id="9" name="Picture 8">
          <a:hlinkClick xmlns:r="http://schemas.openxmlformats.org/officeDocument/2006/relationships" r:id="rId6"/>
          <a:extLst>
            <a:ext uri="{FF2B5EF4-FFF2-40B4-BE49-F238E27FC236}">
              <a16:creationId xmlns:a16="http://schemas.microsoft.com/office/drawing/2014/main" id="{F16F42FF-9211-4857-8D82-C850655EE43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696570" y="581026"/>
          <a:ext cx="142754"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80901</xdr:colOff>
      <xdr:row>4</xdr:row>
      <xdr:rowOff>49893</xdr:rowOff>
    </xdr:from>
    <xdr:to>
      <xdr:col>3</xdr:col>
      <xdr:colOff>644626</xdr:colOff>
      <xdr:row>4</xdr:row>
      <xdr:rowOff>630204</xdr:rowOff>
    </xdr:to>
    <xdr:pic>
      <xdr:nvPicPr>
        <xdr:cNvPr id="5" name="Picture 4" descr="Sustainable Development Goal 3 - Wikipedia">
          <a:extLst>
            <a:ext uri="{FF2B5EF4-FFF2-40B4-BE49-F238E27FC236}">
              <a16:creationId xmlns:a16="http://schemas.microsoft.com/office/drawing/2014/main" id="{D4763DCA-2D4D-DFCC-A715-6E84815C54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33526" y="1716768"/>
          <a:ext cx="563725" cy="580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80901</xdr:colOff>
      <xdr:row>5</xdr:row>
      <xdr:rowOff>58965</xdr:rowOff>
    </xdr:from>
    <xdr:to>
      <xdr:col>3</xdr:col>
      <xdr:colOff>647877</xdr:colOff>
      <xdr:row>5</xdr:row>
      <xdr:rowOff>638565</xdr:rowOff>
    </xdr:to>
    <xdr:pic>
      <xdr:nvPicPr>
        <xdr:cNvPr id="9" name="Picture 8" descr="Goal 5: Gender Equality - Monash Sustainable Development Institute">
          <a:extLst>
            <a:ext uri="{FF2B5EF4-FFF2-40B4-BE49-F238E27FC236}">
              <a16:creationId xmlns:a16="http://schemas.microsoft.com/office/drawing/2014/main" id="{DE51B447-5CCF-8B25-1BD1-DA05125C8A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33526" y="2368778"/>
          <a:ext cx="566976" cy="576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84076</xdr:colOff>
      <xdr:row>13</xdr:row>
      <xdr:rowOff>37527</xdr:rowOff>
    </xdr:from>
    <xdr:to>
      <xdr:col>3</xdr:col>
      <xdr:colOff>644626</xdr:colOff>
      <xdr:row>13</xdr:row>
      <xdr:rowOff>617694</xdr:rowOff>
    </xdr:to>
    <xdr:pic>
      <xdr:nvPicPr>
        <xdr:cNvPr id="11" name="Picture 10" descr="Goal 4: Quality Education - Monash Sustainable Development Institute">
          <a:extLst>
            <a:ext uri="{FF2B5EF4-FFF2-40B4-BE49-F238E27FC236}">
              <a16:creationId xmlns:a16="http://schemas.microsoft.com/office/drawing/2014/main" id="{776D3071-156D-5BA9-7B9D-99F4F697451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3374" b="3374"/>
        <a:stretch/>
      </xdr:blipFill>
      <xdr:spPr bwMode="auto">
        <a:xfrm>
          <a:off x="2036701" y="6538340"/>
          <a:ext cx="560550" cy="5896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80901</xdr:colOff>
      <xdr:row>6</xdr:row>
      <xdr:rowOff>28581</xdr:rowOff>
    </xdr:from>
    <xdr:to>
      <xdr:col>3</xdr:col>
      <xdr:colOff>644626</xdr:colOff>
      <xdr:row>6</xdr:row>
      <xdr:rowOff>612103</xdr:rowOff>
    </xdr:to>
    <xdr:pic>
      <xdr:nvPicPr>
        <xdr:cNvPr id="13" name="Picture 12">
          <a:extLst>
            <a:ext uri="{FF2B5EF4-FFF2-40B4-BE49-F238E27FC236}">
              <a16:creationId xmlns:a16="http://schemas.microsoft.com/office/drawing/2014/main" id="{F100E381-A9FA-E7B7-082B-A4EEB156A66A}"/>
            </a:ext>
          </a:extLst>
        </xdr:cNvPr>
        <xdr:cNvPicPr>
          <a:picLocks noChangeAspect="1"/>
        </xdr:cNvPicPr>
      </xdr:nvPicPr>
      <xdr:blipFill>
        <a:blip xmlns:r="http://schemas.openxmlformats.org/officeDocument/2006/relationships" r:embed="rId4"/>
        <a:stretch>
          <a:fillRect/>
        </a:stretch>
      </xdr:blipFill>
      <xdr:spPr>
        <a:xfrm>
          <a:off x="2033526" y="3100394"/>
          <a:ext cx="563725" cy="583522"/>
        </a:xfrm>
        <a:prstGeom prst="rect">
          <a:avLst/>
        </a:prstGeom>
      </xdr:spPr>
    </xdr:pic>
    <xdr:clientData/>
  </xdr:twoCellAnchor>
  <xdr:twoCellAnchor editAs="oneCell">
    <xdr:from>
      <xdr:col>3</xdr:col>
      <xdr:colOff>80901</xdr:colOff>
      <xdr:row>8</xdr:row>
      <xdr:rowOff>12247</xdr:rowOff>
    </xdr:from>
    <xdr:to>
      <xdr:col>3</xdr:col>
      <xdr:colOff>644626</xdr:colOff>
      <xdr:row>8</xdr:row>
      <xdr:rowOff>582840</xdr:rowOff>
    </xdr:to>
    <xdr:pic>
      <xdr:nvPicPr>
        <xdr:cNvPr id="17" name="Picture 16">
          <a:extLst>
            <a:ext uri="{FF2B5EF4-FFF2-40B4-BE49-F238E27FC236}">
              <a16:creationId xmlns:a16="http://schemas.microsoft.com/office/drawing/2014/main" id="{7ECEFFBA-5DD6-80F7-20AE-08906AF38755}"/>
            </a:ext>
          </a:extLst>
        </xdr:cNvPr>
        <xdr:cNvPicPr>
          <a:picLocks noChangeAspect="1"/>
        </xdr:cNvPicPr>
      </xdr:nvPicPr>
      <xdr:blipFill>
        <a:blip xmlns:r="http://schemas.openxmlformats.org/officeDocument/2006/relationships" r:embed="rId5"/>
        <a:stretch>
          <a:fillRect/>
        </a:stretch>
      </xdr:blipFill>
      <xdr:spPr>
        <a:xfrm>
          <a:off x="2033526" y="4369935"/>
          <a:ext cx="563725" cy="567418"/>
        </a:xfrm>
        <a:prstGeom prst="rect">
          <a:avLst/>
        </a:prstGeom>
      </xdr:spPr>
    </xdr:pic>
    <xdr:clientData/>
  </xdr:twoCellAnchor>
  <xdr:twoCellAnchor editAs="oneCell">
    <xdr:from>
      <xdr:col>3</xdr:col>
      <xdr:colOff>80901</xdr:colOff>
      <xdr:row>16</xdr:row>
      <xdr:rowOff>45356</xdr:rowOff>
    </xdr:from>
    <xdr:to>
      <xdr:col>3</xdr:col>
      <xdr:colOff>644626</xdr:colOff>
      <xdr:row>16</xdr:row>
      <xdr:rowOff>621781</xdr:rowOff>
    </xdr:to>
    <xdr:pic>
      <xdr:nvPicPr>
        <xdr:cNvPr id="19" name="Picture 18" descr="Goal 12: Responsible Consumption and Production - Monash Sustainable  Development Institute">
          <a:extLst>
            <a:ext uri="{FF2B5EF4-FFF2-40B4-BE49-F238E27FC236}">
              <a16:creationId xmlns:a16="http://schemas.microsoft.com/office/drawing/2014/main" id="{EB5C280D-F9C8-7F29-AA0F-4172B1440F2A}"/>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078" r="2078"/>
        <a:stretch/>
      </xdr:blipFill>
      <xdr:spPr bwMode="auto">
        <a:xfrm>
          <a:off x="2033526" y="8367825"/>
          <a:ext cx="563725" cy="573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80901</xdr:colOff>
      <xdr:row>28</xdr:row>
      <xdr:rowOff>83306</xdr:rowOff>
    </xdr:from>
    <xdr:to>
      <xdr:col>3</xdr:col>
      <xdr:colOff>644626</xdr:colOff>
      <xdr:row>28</xdr:row>
      <xdr:rowOff>650735</xdr:rowOff>
    </xdr:to>
    <xdr:pic>
      <xdr:nvPicPr>
        <xdr:cNvPr id="21" name="Picture 20" descr="Sustainable Development Goal 13 - Wikipedia">
          <a:extLst>
            <a:ext uri="{FF2B5EF4-FFF2-40B4-BE49-F238E27FC236}">
              <a16:creationId xmlns:a16="http://schemas.microsoft.com/office/drawing/2014/main" id="{C391CA50-5A0D-1333-47F8-2A916A3899C9}"/>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930" r="930"/>
        <a:stretch/>
      </xdr:blipFill>
      <xdr:spPr bwMode="auto">
        <a:xfrm>
          <a:off x="2033526" y="14847056"/>
          <a:ext cx="563725" cy="570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3</xdr:col>
      <xdr:colOff>80901</xdr:colOff>
      <xdr:row>24</xdr:row>
      <xdr:rowOff>18143</xdr:rowOff>
    </xdr:from>
    <xdr:ext cx="579600" cy="579600"/>
    <xdr:pic>
      <xdr:nvPicPr>
        <xdr:cNvPr id="23" name="Picture 22">
          <a:extLst>
            <a:ext uri="{FF2B5EF4-FFF2-40B4-BE49-F238E27FC236}">
              <a16:creationId xmlns:a16="http://schemas.microsoft.com/office/drawing/2014/main" id="{90F30DC1-4B28-4F8C-B263-D67DA53F7010}"/>
            </a:ext>
          </a:extLst>
        </xdr:cNvPr>
        <xdr:cNvPicPr>
          <a:picLocks noChangeAspect="1"/>
        </xdr:cNvPicPr>
      </xdr:nvPicPr>
      <xdr:blipFill rotWithShape="1">
        <a:blip xmlns:r="http://schemas.openxmlformats.org/officeDocument/2006/relationships" r:embed="rId8"/>
        <a:srcRect l="362" r="362"/>
        <a:stretch/>
      </xdr:blipFill>
      <xdr:spPr>
        <a:xfrm>
          <a:off x="2033526" y="12745924"/>
          <a:ext cx="579600" cy="579600"/>
        </a:xfrm>
        <a:prstGeom prst="rect">
          <a:avLst/>
        </a:prstGeom>
      </xdr:spPr>
    </xdr:pic>
    <xdr:clientData/>
  </xdr:oneCellAnchor>
  <xdr:twoCellAnchor editAs="oneCell">
    <xdr:from>
      <xdr:col>3</xdr:col>
      <xdr:colOff>80901</xdr:colOff>
      <xdr:row>11</xdr:row>
      <xdr:rowOff>122010</xdr:rowOff>
    </xdr:from>
    <xdr:to>
      <xdr:col>3</xdr:col>
      <xdr:colOff>644626</xdr:colOff>
      <xdr:row>11</xdr:row>
      <xdr:rowOff>692603</xdr:rowOff>
    </xdr:to>
    <xdr:pic>
      <xdr:nvPicPr>
        <xdr:cNvPr id="7" name="Picture 6">
          <a:extLst>
            <a:ext uri="{FF2B5EF4-FFF2-40B4-BE49-F238E27FC236}">
              <a16:creationId xmlns:a16="http://schemas.microsoft.com/office/drawing/2014/main" id="{750A2B5E-64FF-404B-B6BC-83D9E19C4A9D}"/>
            </a:ext>
          </a:extLst>
        </xdr:cNvPr>
        <xdr:cNvPicPr>
          <a:picLocks noChangeAspect="1"/>
        </xdr:cNvPicPr>
      </xdr:nvPicPr>
      <xdr:blipFill>
        <a:blip xmlns:r="http://schemas.openxmlformats.org/officeDocument/2006/relationships" r:embed="rId5"/>
        <a:stretch>
          <a:fillRect/>
        </a:stretch>
      </xdr:blipFill>
      <xdr:spPr>
        <a:xfrm>
          <a:off x="2033526" y="5789385"/>
          <a:ext cx="563725" cy="573768"/>
        </a:xfrm>
        <a:prstGeom prst="rect">
          <a:avLst/>
        </a:prstGeom>
      </xdr:spPr>
    </xdr:pic>
    <xdr:clientData/>
  </xdr:twoCellAnchor>
  <xdr:oneCellAnchor>
    <xdr:from>
      <xdr:col>3</xdr:col>
      <xdr:colOff>80901</xdr:colOff>
      <xdr:row>17</xdr:row>
      <xdr:rowOff>37644</xdr:rowOff>
    </xdr:from>
    <xdr:ext cx="579600" cy="579600"/>
    <xdr:pic>
      <xdr:nvPicPr>
        <xdr:cNvPr id="8" name="Picture 7" descr="Goal 15: Life on Land - Monash Sustainable Development Institute">
          <a:extLst>
            <a:ext uri="{FF2B5EF4-FFF2-40B4-BE49-F238E27FC236}">
              <a16:creationId xmlns:a16="http://schemas.microsoft.com/office/drawing/2014/main" id="{8CBEAF1C-5218-4443-8581-D661C9909A43}"/>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125" r="1125"/>
        <a:stretch/>
      </xdr:blipFill>
      <xdr:spPr bwMode="auto">
        <a:xfrm>
          <a:off x="2033526" y="9038769"/>
          <a:ext cx="579600" cy="579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3</xdr:col>
      <xdr:colOff>80901</xdr:colOff>
      <xdr:row>21</xdr:row>
      <xdr:rowOff>64406</xdr:rowOff>
    </xdr:from>
    <xdr:to>
      <xdr:col>3</xdr:col>
      <xdr:colOff>644626</xdr:colOff>
      <xdr:row>21</xdr:row>
      <xdr:rowOff>647181</xdr:rowOff>
    </xdr:to>
    <xdr:pic>
      <xdr:nvPicPr>
        <xdr:cNvPr id="12" name="Picture 11" descr="Goal 12: Responsible Consumption and Production - Monash Sustainable  Development Institute">
          <a:extLst>
            <a:ext uri="{FF2B5EF4-FFF2-40B4-BE49-F238E27FC236}">
              <a16:creationId xmlns:a16="http://schemas.microsoft.com/office/drawing/2014/main" id="{8DBF899B-7658-4166-83B5-9D2ACE6F36EF}"/>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078" r="2078"/>
        <a:stretch/>
      </xdr:blipFill>
      <xdr:spPr bwMode="auto">
        <a:xfrm>
          <a:off x="2033526" y="11482500"/>
          <a:ext cx="563725" cy="582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80901</xdr:colOff>
      <xdr:row>27</xdr:row>
      <xdr:rowOff>7408</xdr:rowOff>
    </xdr:from>
    <xdr:to>
      <xdr:col>3</xdr:col>
      <xdr:colOff>644626</xdr:colOff>
      <xdr:row>27</xdr:row>
      <xdr:rowOff>590183</xdr:rowOff>
    </xdr:to>
    <xdr:pic>
      <xdr:nvPicPr>
        <xdr:cNvPr id="18" name="Picture 17" descr="Sustainable Development Goal 9 - Wikipedia">
          <a:extLst>
            <a:ext uri="{FF2B5EF4-FFF2-40B4-BE49-F238E27FC236}">
              <a16:creationId xmlns:a16="http://schemas.microsoft.com/office/drawing/2014/main" id="{BF75B4A6-AF2F-BEC5-9F64-BC74C8F1033B}"/>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112" r="1112"/>
        <a:stretch/>
      </xdr:blipFill>
      <xdr:spPr bwMode="auto">
        <a:xfrm>
          <a:off x="2033526" y="13699596"/>
          <a:ext cx="563725" cy="582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84076</xdr:colOff>
      <xdr:row>20</xdr:row>
      <xdr:rowOff>48683</xdr:rowOff>
    </xdr:from>
    <xdr:to>
      <xdr:col>3</xdr:col>
      <xdr:colOff>644626</xdr:colOff>
      <xdr:row>20</xdr:row>
      <xdr:rowOff>618758</xdr:rowOff>
    </xdr:to>
    <xdr:pic>
      <xdr:nvPicPr>
        <xdr:cNvPr id="20" name="Picture 19" descr="Sustainable Development Goal 9 - Wikipedia">
          <a:extLst>
            <a:ext uri="{FF2B5EF4-FFF2-40B4-BE49-F238E27FC236}">
              <a16:creationId xmlns:a16="http://schemas.microsoft.com/office/drawing/2014/main" id="{F00C7528-A3BD-4342-97B8-33AFF636FC28}"/>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112" r="1112"/>
        <a:stretch/>
      </xdr:blipFill>
      <xdr:spPr bwMode="auto">
        <a:xfrm>
          <a:off x="2036701" y="10407121"/>
          <a:ext cx="560550" cy="570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87251</xdr:colOff>
      <xdr:row>10</xdr:row>
      <xdr:rowOff>45508</xdr:rowOff>
    </xdr:from>
    <xdr:to>
      <xdr:col>3</xdr:col>
      <xdr:colOff>644626</xdr:colOff>
      <xdr:row>10</xdr:row>
      <xdr:rowOff>618758</xdr:rowOff>
    </xdr:to>
    <xdr:pic>
      <xdr:nvPicPr>
        <xdr:cNvPr id="3" name="Picture 2" descr="Sustainable Development Goal 9 - Wikipedia">
          <a:extLst>
            <a:ext uri="{FF2B5EF4-FFF2-40B4-BE49-F238E27FC236}">
              <a16:creationId xmlns:a16="http://schemas.microsoft.com/office/drawing/2014/main" id="{F6109FBC-EC1D-460E-A2BB-0AAA12B97DAD}"/>
            </a:ext>
          </a:extLst>
        </xdr:cNvPr>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112" r="1112"/>
        <a:stretch/>
      </xdr:blipFill>
      <xdr:spPr bwMode="auto">
        <a:xfrm>
          <a:off x="2039876" y="5177102"/>
          <a:ext cx="557375" cy="576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11206</xdr:colOff>
      <xdr:row>0</xdr:row>
      <xdr:rowOff>0</xdr:rowOff>
    </xdr:from>
    <xdr:to>
      <xdr:col>8</xdr:col>
      <xdr:colOff>5603</xdr:colOff>
      <xdr:row>1</xdr:row>
      <xdr:rowOff>35191</xdr:rowOff>
    </xdr:to>
    <xdr:pic>
      <xdr:nvPicPr>
        <xdr:cNvPr id="6" name="Picture 5">
          <a:extLst>
            <a:ext uri="{FF2B5EF4-FFF2-40B4-BE49-F238E27FC236}">
              <a16:creationId xmlns:a16="http://schemas.microsoft.com/office/drawing/2014/main" id="{60E56231-8EC1-4D49-AD4D-482F74679D17}"/>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23265" y="0"/>
          <a:ext cx="17251456" cy="1805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2476500</xdr:colOff>
      <xdr:row>0</xdr:row>
      <xdr:rowOff>723527</xdr:rowOff>
    </xdr:from>
    <xdr:to>
      <xdr:col>6</xdr:col>
      <xdr:colOff>2805073</xdr:colOff>
      <xdr:row>0</xdr:row>
      <xdr:rowOff>1039626</xdr:rowOff>
    </xdr:to>
    <xdr:pic>
      <xdr:nvPicPr>
        <xdr:cNvPr id="15" name="Picture 14">
          <a:hlinkClick xmlns:r="http://schemas.openxmlformats.org/officeDocument/2006/relationships" r:id="rId12"/>
          <a:extLst>
            <a:ext uri="{FF2B5EF4-FFF2-40B4-BE49-F238E27FC236}">
              <a16:creationId xmlns:a16="http://schemas.microsoft.com/office/drawing/2014/main" id="{86587FC0-61DD-4B09-A545-3F7297CFFC34}"/>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0522324" y="723527"/>
          <a:ext cx="328573" cy="3160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2939489</xdr:colOff>
      <xdr:row>0</xdr:row>
      <xdr:rowOff>762000</xdr:rowOff>
    </xdr:from>
    <xdr:to>
      <xdr:col>6</xdr:col>
      <xdr:colOff>3083506</xdr:colOff>
      <xdr:row>0</xdr:row>
      <xdr:rowOff>1019361</xdr:rowOff>
    </xdr:to>
    <xdr:pic>
      <xdr:nvPicPr>
        <xdr:cNvPr id="16" name="Picture 15">
          <a:hlinkClick xmlns:r="http://schemas.openxmlformats.org/officeDocument/2006/relationships" r:id="rId14"/>
          <a:extLst>
            <a:ext uri="{FF2B5EF4-FFF2-40B4-BE49-F238E27FC236}">
              <a16:creationId xmlns:a16="http://schemas.microsoft.com/office/drawing/2014/main" id="{3F01EAA7-EDFA-4BC1-94C0-0302074F1532}"/>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985313" y="762000"/>
          <a:ext cx="144017" cy="2573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514656</xdr:colOff>
      <xdr:row>1</xdr:row>
      <xdr:rowOff>6350</xdr:rowOff>
    </xdr:to>
    <xdr:pic>
      <xdr:nvPicPr>
        <xdr:cNvPr id="3" name="Picture 2">
          <a:extLst>
            <a:ext uri="{FF2B5EF4-FFF2-40B4-BE49-F238E27FC236}">
              <a16:creationId xmlns:a16="http://schemas.microsoft.com/office/drawing/2014/main" id="{96AD15B9-F702-43D6-4AAF-BE2D81B999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877856"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xdr:colOff>
      <xdr:row>2</xdr:row>
      <xdr:rowOff>104775</xdr:rowOff>
    </xdr:from>
    <xdr:to>
      <xdr:col>3</xdr:col>
      <xdr:colOff>523875</xdr:colOff>
      <xdr:row>2</xdr:row>
      <xdr:rowOff>104775</xdr:rowOff>
    </xdr:to>
    <xdr:cxnSp macro="">
      <xdr:nvCxnSpPr>
        <xdr:cNvPr id="5" name="Straight Connector 4">
          <a:extLst>
            <a:ext uri="{FF2B5EF4-FFF2-40B4-BE49-F238E27FC236}">
              <a16:creationId xmlns:a16="http://schemas.microsoft.com/office/drawing/2014/main" id="{E903D98E-B937-C4E6-6574-F5A37DE269AC}"/>
            </a:ext>
          </a:extLst>
        </xdr:cNvPr>
        <xdr:cNvCxnSpPr/>
      </xdr:nvCxnSpPr>
      <xdr:spPr>
        <a:xfrm flipV="1">
          <a:off x="654050" y="1365250"/>
          <a:ext cx="1790700" cy="6350"/>
        </a:xfrm>
        <a:prstGeom prst="line">
          <a:avLst/>
        </a:prstGeom>
        <a:ln w="15875">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238125</xdr:colOff>
      <xdr:row>4</xdr:row>
      <xdr:rowOff>104775</xdr:rowOff>
    </xdr:from>
    <xdr:to>
      <xdr:col>8</xdr:col>
      <xdr:colOff>12424</xdr:colOff>
      <xdr:row>4</xdr:row>
      <xdr:rowOff>106362</xdr:rowOff>
    </xdr:to>
    <xdr:cxnSp macro="">
      <xdr:nvCxnSpPr>
        <xdr:cNvPr id="10" name="Straight Connector 9">
          <a:extLst>
            <a:ext uri="{FF2B5EF4-FFF2-40B4-BE49-F238E27FC236}">
              <a16:creationId xmlns:a16="http://schemas.microsoft.com/office/drawing/2014/main" id="{8BB3DA62-ED0A-6E3F-8763-DF1F925A4CC0}"/>
            </a:ext>
          </a:extLst>
        </xdr:cNvPr>
        <xdr:cNvCxnSpPr/>
      </xdr:nvCxnSpPr>
      <xdr:spPr>
        <a:xfrm>
          <a:off x="4067175" y="1743075"/>
          <a:ext cx="1050649" cy="1587"/>
        </a:xfrm>
        <a:prstGeom prst="line">
          <a:avLst/>
        </a:prstGeom>
        <a:ln>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229913</xdr:colOff>
      <xdr:row>6</xdr:row>
      <xdr:rowOff>97735</xdr:rowOff>
    </xdr:from>
    <xdr:to>
      <xdr:col>8</xdr:col>
      <xdr:colOff>11734</xdr:colOff>
      <xdr:row>6</xdr:row>
      <xdr:rowOff>98535</xdr:rowOff>
    </xdr:to>
    <xdr:cxnSp macro="">
      <xdr:nvCxnSpPr>
        <xdr:cNvPr id="11" name="Straight Connector 10">
          <a:extLst>
            <a:ext uri="{FF2B5EF4-FFF2-40B4-BE49-F238E27FC236}">
              <a16:creationId xmlns:a16="http://schemas.microsoft.com/office/drawing/2014/main" id="{DD406EE7-BCA5-43EC-9454-077089C3E7F9}"/>
            </a:ext>
          </a:extLst>
        </xdr:cNvPr>
        <xdr:cNvCxnSpPr/>
      </xdr:nvCxnSpPr>
      <xdr:spPr>
        <a:xfrm flipV="1">
          <a:off x="1451741" y="2120976"/>
          <a:ext cx="3572114" cy="800"/>
        </a:xfrm>
        <a:prstGeom prst="line">
          <a:avLst/>
        </a:prstGeom>
        <a:ln>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254000</xdr:colOff>
      <xdr:row>8</xdr:row>
      <xdr:rowOff>102566</xdr:rowOff>
    </xdr:from>
    <xdr:to>
      <xdr:col>8</xdr:col>
      <xdr:colOff>9249</xdr:colOff>
      <xdr:row>8</xdr:row>
      <xdr:rowOff>103187</xdr:rowOff>
    </xdr:to>
    <xdr:cxnSp macro="">
      <xdr:nvCxnSpPr>
        <xdr:cNvPr id="6" name="Straight Connector 12">
          <a:extLst>
            <a:ext uri="{FF2B5EF4-FFF2-40B4-BE49-F238E27FC236}">
              <a16:creationId xmlns:a16="http://schemas.microsoft.com/office/drawing/2014/main" id="{77BB7C1F-8B1D-4EC6-AA7F-C3CDD68DFFAA}"/>
            </a:ext>
          </a:extLst>
        </xdr:cNvPr>
        <xdr:cNvCxnSpPr/>
      </xdr:nvCxnSpPr>
      <xdr:spPr>
        <a:xfrm flipV="1">
          <a:off x="2159000" y="2475879"/>
          <a:ext cx="2930249" cy="621"/>
        </a:xfrm>
        <a:prstGeom prst="line">
          <a:avLst/>
        </a:prstGeom>
        <a:ln>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38100</xdr:colOff>
      <xdr:row>12</xdr:row>
      <xdr:rowOff>111815</xdr:rowOff>
    </xdr:from>
    <xdr:to>
      <xdr:col>7</xdr:col>
      <xdr:colOff>579564</xdr:colOff>
      <xdr:row>12</xdr:row>
      <xdr:rowOff>123825</xdr:rowOff>
    </xdr:to>
    <xdr:cxnSp macro="">
      <xdr:nvCxnSpPr>
        <xdr:cNvPr id="14" name="Straight Connector 14">
          <a:extLst>
            <a:ext uri="{FF2B5EF4-FFF2-40B4-BE49-F238E27FC236}">
              <a16:creationId xmlns:a16="http://schemas.microsoft.com/office/drawing/2014/main" id="{BAD4D362-5D58-4EBB-994E-9A68F0005069}"/>
            </a:ext>
          </a:extLst>
        </xdr:cNvPr>
        <xdr:cNvCxnSpPr/>
      </xdr:nvCxnSpPr>
      <xdr:spPr>
        <a:xfrm flipV="1">
          <a:off x="2085975" y="3197915"/>
          <a:ext cx="3094164" cy="12010"/>
        </a:xfrm>
        <a:prstGeom prst="line">
          <a:avLst/>
        </a:prstGeom>
        <a:ln>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66675</xdr:colOff>
      <xdr:row>14</xdr:row>
      <xdr:rowOff>88572</xdr:rowOff>
    </xdr:from>
    <xdr:to>
      <xdr:col>7</xdr:col>
      <xdr:colOff>572499</xdr:colOff>
      <xdr:row>14</xdr:row>
      <xdr:rowOff>95250</xdr:rowOff>
    </xdr:to>
    <xdr:cxnSp macro="">
      <xdr:nvCxnSpPr>
        <xdr:cNvPr id="12" name="Straight Connector 16">
          <a:extLst>
            <a:ext uri="{FF2B5EF4-FFF2-40B4-BE49-F238E27FC236}">
              <a16:creationId xmlns:a16="http://schemas.microsoft.com/office/drawing/2014/main" id="{FD98F9A5-03BC-4EFA-AE78-6708D8800C1A}"/>
            </a:ext>
          </a:extLst>
        </xdr:cNvPr>
        <xdr:cNvCxnSpPr/>
      </xdr:nvCxnSpPr>
      <xdr:spPr>
        <a:xfrm flipV="1">
          <a:off x="2114550" y="3536622"/>
          <a:ext cx="3058524" cy="6678"/>
        </a:xfrm>
        <a:prstGeom prst="line">
          <a:avLst/>
        </a:prstGeom>
        <a:ln>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509642</xdr:colOff>
      <xdr:row>16</xdr:row>
      <xdr:rowOff>107674</xdr:rowOff>
    </xdr:from>
    <xdr:to>
      <xdr:col>7</xdr:col>
      <xdr:colOff>577355</xdr:colOff>
      <xdr:row>16</xdr:row>
      <xdr:rowOff>111125</xdr:rowOff>
    </xdr:to>
    <xdr:cxnSp macro="">
      <xdr:nvCxnSpPr>
        <xdr:cNvPr id="19" name="Straight Connector 18">
          <a:extLst>
            <a:ext uri="{FF2B5EF4-FFF2-40B4-BE49-F238E27FC236}">
              <a16:creationId xmlns:a16="http://schemas.microsoft.com/office/drawing/2014/main" id="{8A230B42-3404-4C8E-8E88-37CB4C34C3F7}"/>
            </a:ext>
          </a:extLst>
        </xdr:cNvPr>
        <xdr:cNvCxnSpPr/>
      </xdr:nvCxnSpPr>
      <xdr:spPr>
        <a:xfrm flipV="1">
          <a:off x="1731470" y="3707467"/>
          <a:ext cx="3247092" cy="3451"/>
        </a:xfrm>
        <a:prstGeom prst="line">
          <a:avLst/>
        </a:prstGeom>
        <a:ln>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323850</xdr:colOff>
      <xdr:row>18</xdr:row>
      <xdr:rowOff>84137</xdr:rowOff>
    </xdr:from>
    <xdr:to>
      <xdr:col>7</xdr:col>
      <xdr:colOff>592138</xdr:colOff>
      <xdr:row>18</xdr:row>
      <xdr:rowOff>104775</xdr:rowOff>
    </xdr:to>
    <xdr:cxnSp macro="">
      <xdr:nvCxnSpPr>
        <xdr:cNvPr id="21" name="Straight Connector 20">
          <a:extLst>
            <a:ext uri="{FF2B5EF4-FFF2-40B4-BE49-F238E27FC236}">
              <a16:creationId xmlns:a16="http://schemas.microsoft.com/office/drawing/2014/main" id="{3192D981-37A9-4456-9C24-1AB77CF08DFA}"/>
            </a:ext>
          </a:extLst>
        </xdr:cNvPr>
        <xdr:cNvCxnSpPr/>
      </xdr:nvCxnSpPr>
      <xdr:spPr>
        <a:xfrm flipV="1">
          <a:off x="1543050" y="4113212"/>
          <a:ext cx="3440113" cy="20638"/>
        </a:xfrm>
        <a:prstGeom prst="line">
          <a:avLst/>
        </a:prstGeom>
        <a:ln>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276225</xdr:colOff>
      <xdr:row>20</xdr:row>
      <xdr:rowOff>106708</xdr:rowOff>
    </xdr:from>
    <xdr:to>
      <xdr:col>8</xdr:col>
      <xdr:colOff>1795</xdr:colOff>
      <xdr:row>20</xdr:row>
      <xdr:rowOff>133350</xdr:rowOff>
    </xdr:to>
    <xdr:cxnSp macro="">
      <xdr:nvCxnSpPr>
        <xdr:cNvPr id="24" name="Straight Connector 23">
          <a:extLst>
            <a:ext uri="{FF2B5EF4-FFF2-40B4-BE49-F238E27FC236}">
              <a16:creationId xmlns:a16="http://schemas.microsoft.com/office/drawing/2014/main" id="{FF173F64-ADB2-4189-865D-98C5499C85CC}"/>
            </a:ext>
          </a:extLst>
        </xdr:cNvPr>
        <xdr:cNvCxnSpPr/>
      </xdr:nvCxnSpPr>
      <xdr:spPr>
        <a:xfrm flipV="1">
          <a:off x="1495425" y="4535833"/>
          <a:ext cx="3506995" cy="26642"/>
        </a:xfrm>
        <a:prstGeom prst="line">
          <a:avLst/>
        </a:prstGeom>
        <a:ln>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230188</xdr:colOff>
      <xdr:row>22</xdr:row>
      <xdr:rowOff>107674</xdr:rowOff>
    </xdr:from>
    <xdr:to>
      <xdr:col>7</xdr:col>
      <xdr:colOff>618987</xdr:colOff>
      <xdr:row>22</xdr:row>
      <xdr:rowOff>111125</xdr:rowOff>
    </xdr:to>
    <xdr:cxnSp macro="">
      <xdr:nvCxnSpPr>
        <xdr:cNvPr id="27" name="Straight Connector 26">
          <a:extLst>
            <a:ext uri="{FF2B5EF4-FFF2-40B4-BE49-F238E27FC236}">
              <a16:creationId xmlns:a16="http://schemas.microsoft.com/office/drawing/2014/main" id="{5077C2D2-F80A-41B3-992E-A67D37E94529}"/>
            </a:ext>
          </a:extLst>
        </xdr:cNvPr>
        <xdr:cNvCxnSpPr/>
      </xdr:nvCxnSpPr>
      <xdr:spPr>
        <a:xfrm flipV="1">
          <a:off x="1500188" y="4671737"/>
          <a:ext cx="3563799" cy="3451"/>
        </a:xfrm>
        <a:prstGeom prst="line">
          <a:avLst/>
        </a:prstGeom>
        <a:ln>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551089</xdr:colOff>
      <xdr:row>1</xdr:row>
      <xdr:rowOff>129174</xdr:rowOff>
    </xdr:from>
    <xdr:to>
      <xdr:col>8</xdr:col>
      <xdr:colOff>389164</xdr:colOff>
      <xdr:row>26</xdr:row>
      <xdr:rowOff>85397</xdr:rowOff>
    </xdr:to>
    <xdr:sp macro="" textlink="">
      <xdr:nvSpPr>
        <xdr:cNvPr id="2" name="Rectangle 1">
          <a:extLst>
            <a:ext uri="{FF2B5EF4-FFF2-40B4-BE49-F238E27FC236}">
              <a16:creationId xmlns:a16="http://schemas.microsoft.com/office/drawing/2014/main" id="{40D70DD0-8D85-B283-FB0D-B413A768C8AC}"/>
            </a:ext>
          </a:extLst>
        </xdr:cNvPr>
        <xdr:cNvSpPr/>
      </xdr:nvSpPr>
      <xdr:spPr>
        <a:xfrm>
          <a:off x="551089" y="1193346"/>
          <a:ext cx="4850196" cy="4344292"/>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2</xdr:col>
      <xdr:colOff>529318</xdr:colOff>
      <xdr:row>24</xdr:row>
      <xdr:rowOff>92530</xdr:rowOff>
    </xdr:from>
    <xdr:to>
      <xdr:col>7</xdr:col>
      <xdr:colOff>560614</xdr:colOff>
      <xdr:row>24</xdr:row>
      <xdr:rowOff>108286</xdr:rowOff>
    </xdr:to>
    <xdr:cxnSp macro="">
      <xdr:nvCxnSpPr>
        <xdr:cNvPr id="9" name="Straight Connector 8">
          <a:extLst>
            <a:ext uri="{FF2B5EF4-FFF2-40B4-BE49-F238E27FC236}">
              <a16:creationId xmlns:a16="http://schemas.microsoft.com/office/drawing/2014/main" id="{38F6E25A-7AE6-4071-BA2E-2E6347B397F6}"/>
            </a:ext>
          </a:extLst>
        </xdr:cNvPr>
        <xdr:cNvCxnSpPr/>
      </xdr:nvCxnSpPr>
      <xdr:spPr>
        <a:xfrm flipV="1">
          <a:off x="1748518" y="5344887"/>
          <a:ext cx="3204482" cy="15756"/>
        </a:xfrm>
        <a:prstGeom prst="line">
          <a:avLst/>
        </a:prstGeom>
        <a:ln>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141218</xdr:colOff>
      <xdr:row>10</xdr:row>
      <xdr:rowOff>82826</xdr:rowOff>
    </xdr:from>
    <xdr:to>
      <xdr:col>8</xdr:col>
      <xdr:colOff>0</xdr:colOff>
      <xdr:row>10</xdr:row>
      <xdr:rowOff>82826</xdr:rowOff>
    </xdr:to>
    <xdr:cxnSp macro="">
      <xdr:nvCxnSpPr>
        <xdr:cNvPr id="8" name="Straight Connector 3">
          <a:extLst>
            <a:ext uri="{FF2B5EF4-FFF2-40B4-BE49-F238E27FC236}">
              <a16:creationId xmlns:a16="http://schemas.microsoft.com/office/drawing/2014/main" id="{6C5E85A9-351A-4C04-9528-01CE7B41E9DC}"/>
            </a:ext>
          </a:extLst>
        </xdr:cNvPr>
        <xdr:cNvCxnSpPr/>
      </xdr:nvCxnSpPr>
      <xdr:spPr>
        <a:xfrm>
          <a:off x="2187022" y="2816087"/>
          <a:ext cx="3047587" cy="0"/>
        </a:xfrm>
        <a:prstGeom prst="line">
          <a:avLst/>
        </a:prstGeom>
        <a:ln>
          <a:solidFill>
            <a:schemeClr val="tx2"/>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50799</xdr:colOff>
      <xdr:row>3</xdr:row>
      <xdr:rowOff>158750</xdr:rowOff>
    </xdr:from>
    <xdr:to>
      <xdr:col>18</xdr:col>
      <xdr:colOff>0</xdr:colOff>
      <xdr:row>25</xdr:row>
      <xdr:rowOff>95250</xdr:rowOff>
    </xdr:to>
    <xdr:sp macro="" textlink="">
      <xdr:nvSpPr>
        <xdr:cNvPr id="170" name="TextBox 5">
          <a:extLst>
            <a:ext uri="{FF2B5EF4-FFF2-40B4-BE49-F238E27FC236}">
              <a16:creationId xmlns:a16="http://schemas.microsoft.com/office/drawing/2014/main" id="{7DF550D1-ABDB-4718-8EB8-650D7C85E593}"/>
            </a:ext>
          </a:extLst>
        </xdr:cNvPr>
        <xdr:cNvSpPr txBox="1"/>
      </xdr:nvSpPr>
      <xdr:spPr>
        <a:xfrm>
          <a:off x="250824" y="1635125"/>
          <a:ext cx="11283951" cy="3956050"/>
        </a:xfrm>
        <a:prstGeom prst="rect">
          <a:avLst/>
        </a:prstGeom>
        <a:solidFill>
          <a:schemeClr val="bg1">
            <a:lumMod val="95000"/>
          </a:schemeClr>
        </a:solidFill>
        <a:ln w="2857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icrosoft Sans Serif" panose="020B0604020202020204" pitchFamily="34" charset="0"/>
              <a:ea typeface="Microsoft Sans Serif" panose="020B0604020202020204" pitchFamily="34" charset="0"/>
              <a:cs typeface="Microsoft Sans Serif" panose="020B0604020202020204" pitchFamily="34" charset="0"/>
            </a:rPr>
            <a:t>Ampol’s sustainability performance reporting is aimed at improving the disclosure of our most material sustainability‑related risks and opportunities. In disclosing such content, we can provide our stakeholders with key information needed to make their investment decisions. In 2024, we have enhanced some of our disclosures and other content, in preparation for Australia’s mandatory climate‑related financial disclosures (AASB S2) under the Australian Sustainability Reporting Standard (ASRS), which come into effect for reporting periods commencing on or after 1 January 2025. Please note that it is not mandatory to provide this level of reporting in Australia in relation to 2024.  This data is being provided on a voluntary basis, and has been prepared by Ampol using processes which we believe minimize the rise of material misstatement.  Stakeholders should take that into account when using the data.</a:t>
          </a:r>
        </a:p>
        <a:p>
          <a:endParaRPr lang="en-US" sz="1100">
            <a:solidFill>
              <a:schemeClr val="dk1"/>
            </a:solidFill>
            <a:effectLst/>
            <a:latin typeface="Microsoft Sans Serif" panose="020B0604020202020204" pitchFamily="34" charset="0"/>
            <a:ea typeface="Microsoft Sans Serif" panose="020B0604020202020204" pitchFamily="34" charset="0"/>
            <a:cs typeface="Microsoft Sans Serif"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icrosoft Sans Serif" panose="020B0604020202020204" pitchFamily="34" charset="0"/>
              <a:ea typeface="Microsoft Sans Serif" panose="020B0604020202020204" pitchFamily="34" charset="0"/>
              <a:cs typeface="Microsoft Sans Serif" panose="020B0604020202020204" pitchFamily="34" charset="0"/>
            </a:rPr>
            <a:t>This 2024 sustainability datasheet and appendix has been prepared by Ampol Limited and corresponds, and is subject, to the 2024 Sustainability Performance Report, published within Ampol's 2024 Annual Report. The Sustainability Datasheet and Appendix contains additional data on key sustainability performance metrics beyond what is disclosed in the Sustainability Performance Report</a:t>
          </a:r>
          <a:r>
            <a:rPr lang="en-AU" sz="1100" baseline="0">
              <a:solidFill>
                <a:schemeClr val="dk1"/>
              </a:solidFill>
              <a:effectLst/>
              <a:latin typeface="Microsoft Sans Serif" panose="020B0604020202020204" pitchFamily="34" charset="0"/>
              <a:ea typeface="Microsoft Sans Serif" panose="020B0604020202020204" pitchFamily="34" charset="0"/>
              <a:cs typeface="Microsoft Sans Serif" panose="020B0604020202020204" pitchFamily="34" charset="0"/>
            </a:rPr>
            <a:t> with the purpose of assisting our stakeholders in understanding our sustainable development performance.</a:t>
          </a:r>
          <a:r>
            <a:rPr lang="en-AU" sz="1100">
              <a:solidFill>
                <a:schemeClr val="dk1"/>
              </a:solidFill>
              <a:effectLst/>
              <a:latin typeface="Microsoft Sans Serif" panose="020B0604020202020204" pitchFamily="34" charset="0"/>
              <a:ea typeface="Microsoft Sans Serif" panose="020B0604020202020204" pitchFamily="34" charset="0"/>
              <a:cs typeface="Microsoft Sans Serif"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lang="en-AU" sz="1100">
            <a:solidFill>
              <a:schemeClr val="dk1"/>
            </a:solidFill>
            <a:effectLst/>
            <a:latin typeface="Microsoft Sans Serif" panose="020B0604020202020204" pitchFamily="34" charset="0"/>
            <a:ea typeface="Microsoft Sans Serif" panose="020B0604020202020204" pitchFamily="34" charset="0"/>
            <a:cs typeface="Microsoft Sans Serif"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AU" sz="1400" u="sng">
              <a:solidFill>
                <a:schemeClr val="dk1"/>
              </a:solidFill>
              <a:effectLst/>
              <a:latin typeface="Tahoma" panose="020B0604030504040204" pitchFamily="34" charset="0"/>
              <a:ea typeface="Tahoma" panose="020B0604030504040204" pitchFamily="34" charset="0"/>
              <a:cs typeface="Tahoma" panose="020B0604030504040204" pitchFamily="34" charset="0"/>
            </a:rPr>
            <a:t>Reporting period and boundaries</a:t>
          </a:r>
          <a:endParaRPr lang="en-AU" sz="1400" u="sng">
            <a:effectLst/>
            <a:latin typeface="Tahoma" panose="020B0604030504040204" pitchFamily="34" charset="0"/>
            <a:ea typeface="Tahoma" panose="020B0604030504040204" pitchFamily="34" charset="0"/>
            <a:cs typeface="Tahoma" panose="020B0604030504040204" pitchFamily="34" charset="0"/>
          </a:endParaRPr>
        </a:p>
        <a:p>
          <a:endParaRPr lang="en-AU" sz="1100">
            <a:solidFill>
              <a:schemeClr val="dk1"/>
            </a:solidFill>
            <a:effectLst/>
            <a:latin typeface="Microsoft Sans Serif" panose="020B0604020202020204" pitchFamily="34" charset="0"/>
            <a:ea typeface="Microsoft Sans Serif" panose="020B0604020202020204" pitchFamily="34" charset="0"/>
            <a:cs typeface="Microsoft Sans Serif"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icrosoft Sans Serif" panose="020B0604020202020204" pitchFamily="34" charset="0"/>
              <a:ea typeface="Microsoft Sans Serif" panose="020B0604020202020204" pitchFamily="34" charset="0"/>
              <a:cs typeface="Microsoft Sans Serif" panose="020B0604020202020204" pitchFamily="34" charset="0"/>
            </a:rPr>
            <a:t>Ampol’s 2024 Sustainability Performance Report is focused on our operations across the Group which includes Australia, New Zealand (Z Energy), Singapore and Houston, USA. Unless otherwise identified, this report covers the period between 1 January 2024 to 31 December 2024.</a:t>
          </a:r>
        </a:p>
        <a:p>
          <a:r>
            <a:rPr lang="en-AU" sz="1100">
              <a:solidFill>
                <a:schemeClr val="dk1"/>
              </a:solidFill>
              <a:effectLst/>
              <a:latin typeface="Microsoft Sans Serif" panose="020B0604020202020204" pitchFamily="34" charset="0"/>
              <a:ea typeface="Microsoft Sans Serif" panose="020B0604020202020204" pitchFamily="34" charset="0"/>
              <a:cs typeface="Microsoft Sans Serif" panose="020B0604020202020204" pitchFamily="34" charset="0"/>
            </a:rPr>
            <a:t>For Scope 1 and 2 emissions data, this is in accordance with Australian energy reporting obligations under the National Greenhouse and Energy Reporting Act 2007 (Cth). For Scope 3 emissions data, this is in accordance with the Greenhouse Gas Protocol Corporate Value Chain (Scope 3) Standard. For New Zealand emissions data (Scope 1, 2 and 3), this is in accordance with the GHG Protocol Corporate Standard. Unless otherwise stated, emissions (Scope 1, 2 and 3 – Cat 11) and energy data disclosed within this report pertain to Australia and New Zealand only.</a:t>
          </a:r>
        </a:p>
        <a:p>
          <a:pPr marL="0" marR="0" lvl="0" indent="0" defTabSz="914400" eaLnBrk="1" fontAlgn="auto" latinLnBrk="0" hangingPunct="1">
            <a:lnSpc>
              <a:spcPct val="100000"/>
            </a:lnSpc>
            <a:spcBef>
              <a:spcPts val="0"/>
            </a:spcBef>
            <a:spcAft>
              <a:spcPts val="0"/>
            </a:spcAft>
            <a:buClrTx/>
            <a:buSzTx/>
            <a:buFontTx/>
            <a:buNone/>
            <a:tabLst/>
            <a:defRPr/>
          </a:pPr>
          <a:endParaRPr lang="en-AU" sz="14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AU" sz="1400" u="sng">
              <a:solidFill>
                <a:schemeClr val="dk1"/>
              </a:solidFill>
              <a:effectLst/>
              <a:latin typeface="Tahoma" panose="020B0604030504040204" pitchFamily="34" charset="0"/>
              <a:ea typeface="Tahoma" panose="020B0604030504040204" pitchFamily="34" charset="0"/>
              <a:cs typeface="Tahoma" panose="020B0604030504040204" pitchFamily="34" charset="0"/>
            </a:rPr>
            <a:t>Reporting standards</a:t>
          </a:r>
        </a:p>
        <a:p>
          <a:pPr marL="0" marR="0" lvl="0" indent="0" defTabSz="914400" eaLnBrk="1" fontAlgn="auto" latinLnBrk="0" hangingPunct="1">
            <a:lnSpc>
              <a:spcPct val="100000"/>
            </a:lnSpc>
            <a:spcBef>
              <a:spcPts val="0"/>
            </a:spcBef>
            <a:spcAft>
              <a:spcPts val="0"/>
            </a:spcAft>
            <a:buClrTx/>
            <a:buSzTx/>
            <a:buFontTx/>
            <a:buNone/>
            <a:tabLst/>
            <a:defRPr/>
          </a:pPr>
          <a:endParaRPr lang="en-AU" sz="1400">
            <a:solidFill>
              <a:schemeClr val="dk1"/>
            </a:solidFill>
            <a:effectLst/>
            <a:latin typeface="Tahoma" panose="020B0604030504040204" pitchFamily="34" charset="0"/>
            <a:ea typeface="Tahoma" panose="020B0604030504040204" pitchFamily="34" charset="0"/>
            <a:cs typeface="Tahoma" panose="020B0604030504040204" pitchFamily="34" charset="0"/>
          </a:endParaRPr>
        </a:p>
        <a:p>
          <a:r>
            <a:rPr lang="en-AU" sz="1100">
              <a:solidFill>
                <a:schemeClr val="dk1"/>
              </a:solidFill>
              <a:effectLst/>
              <a:latin typeface="Microsoft Sans Serif" panose="020B0604020202020204" pitchFamily="34" charset="0"/>
              <a:ea typeface="Microsoft Sans Serif" panose="020B0604020202020204" pitchFamily="34" charset="0"/>
              <a:cs typeface="Microsoft Sans Serif" panose="020B0604020202020204" pitchFamily="34" charset="0"/>
            </a:rPr>
            <a:t>Ampol's disclosures have been prepared with reference to the Global Reporting Initiative (GRI) standards and supplementary GRI Oil and Gas Sector disclosure</a:t>
          </a:r>
          <a:r>
            <a:rPr lang="en-AU" sz="1100" baseline="0">
              <a:solidFill>
                <a:schemeClr val="dk1"/>
              </a:solidFill>
              <a:effectLst/>
              <a:latin typeface="Microsoft Sans Serif" panose="020B0604020202020204" pitchFamily="34" charset="0"/>
              <a:ea typeface="Microsoft Sans Serif" panose="020B0604020202020204" pitchFamily="34" charset="0"/>
              <a:cs typeface="Microsoft Sans Serif" panose="020B0604020202020204" pitchFamily="34" charset="0"/>
            </a:rPr>
            <a:t> guidance to provide our stakeholders with comparable information relating to our sustainability performance. Additionally, Ampol has indexed its disclosures against the core elements of the TCFD and identified 10 UN Sustainable Development Goals (SDGs) that align with our 2023-2025 Sustainability Strategy and an overview of the progress against these areas is provided in this datasheet.</a:t>
          </a:r>
        </a:p>
        <a:p>
          <a:endParaRPr lang="en-AU" sz="1100" baseline="0">
            <a:solidFill>
              <a:schemeClr val="dk1"/>
            </a:solidFill>
            <a:effectLst/>
            <a:latin typeface="Microsoft Sans Serif" panose="020B0604020202020204" pitchFamily="34" charset="0"/>
            <a:ea typeface="Microsoft Sans Serif" panose="020B0604020202020204" pitchFamily="34" charset="0"/>
            <a:cs typeface="Microsoft Sans Serif" panose="020B0604020202020204" pitchFamily="34" charset="0"/>
          </a:endParaRPr>
        </a:p>
        <a:p>
          <a:endParaRPr lang="en-AU" sz="1100" baseline="0">
            <a:solidFill>
              <a:schemeClr val="dk1"/>
            </a:solidFill>
            <a:effectLst/>
            <a:latin typeface="Microsoft Sans Serif" panose="020B0604020202020204" pitchFamily="34" charset="0"/>
            <a:ea typeface="Microsoft Sans Serif" panose="020B0604020202020204" pitchFamily="34" charset="0"/>
            <a:cs typeface="Microsoft Sans Serif" panose="020B0604020202020204" pitchFamily="34" charset="0"/>
          </a:endParaRPr>
        </a:p>
        <a:p>
          <a:endParaRPr lang="en-AU" sz="1100" baseline="0">
            <a:solidFill>
              <a:schemeClr val="dk1"/>
            </a:solidFill>
            <a:effectLst/>
            <a:latin typeface="Microsoft Sans Serif" panose="020B0604020202020204" pitchFamily="34" charset="0"/>
            <a:ea typeface="Microsoft Sans Serif" panose="020B0604020202020204" pitchFamily="34" charset="0"/>
            <a:cs typeface="Microsoft Sans Serif" panose="020B0604020202020204" pitchFamily="34" charset="0"/>
          </a:endParaRPr>
        </a:p>
      </xdr:txBody>
    </xdr:sp>
    <xdr:clientData/>
  </xdr:twoCellAnchor>
  <xdr:twoCellAnchor editAs="oneCell">
    <xdr:from>
      <xdr:col>1</xdr:col>
      <xdr:colOff>0</xdr:colOff>
      <xdr:row>0</xdr:row>
      <xdr:rowOff>0</xdr:rowOff>
    </xdr:from>
    <xdr:to>
      <xdr:col>18</xdr:col>
      <xdr:colOff>19050</xdr:colOff>
      <xdr:row>1</xdr:row>
      <xdr:rowOff>6350</xdr:rowOff>
    </xdr:to>
    <xdr:pic>
      <xdr:nvPicPr>
        <xdr:cNvPr id="7" name="Picture 6">
          <a:extLst>
            <a:ext uri="{FF2B5EF4-FFF2-40B4-BE49-F238E27FC236}">
              <a16:creationId xmlns:a16="http://schemas.microsoft.com/office/drawing/2014/main" id="{477386C7-B350-4444-890E-243C9F33C6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0"/>
          <a:ext cx="11353800"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238125</xdr:colOff>
      <xdr:row>0</xdr:row>
      <xdr:rowOff>415925</xdr:rowOff>
    </xdr:from>
    <xdr:to>
      <xdr:col>10</xdr:col>
      <xdr:colOff>459495</xdr:colOff>
      <xdr:row>0</xdr:row>
      <xdr:rowOff>638175</xdr:rowOff>
    </xdr:to>
    <xdr:pic>
      <xdr:nvPicPr>
        <xdr:cNvPr id="20" name="Picture 19">
          <a:hlinkClick xmlns:r="http://schemas.openxmlformats.org/officeDocument/2006/relationships" r:id="rId2"/>
          <a:extLst>
            <a:ext uri="{FF2B5EF4-FFF2-40B4-BE49-F238E27FC236}">
              <a16:creationId xmlns:a16="http://schemas.microsoft.com/office/drawing/2014/main" id="{02FECFCF-A677-41CA-8EAA-932DD229D3A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896100" y="415925"/>
          <a:ext cx="221370" cy="222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409575</xdr:rowOff>
    </xdr:from>
    <xdr:to>
      <xdr:col>11</xdr:col>
      <xdr:colOff>96551</xdr:colOff>
      <xdr:row>0</xdr:row>
      <xdr:rowOff>644525</xdr:rowOff>
    </xdr:to>
    <xdr:pic>
      <xdr:nvPicPr>
        <xdr:cNvPr id="21" name="Picture 20">
          <a:hlinkClick xmlns:r="http://schemas.openxmlformats.org/officeDocument/2006/relationships" r:id="rId2"/>
          <a:extLst>
            <a:ext uri="{FF2B5EF4-FFF2-40B4-BE49-F238E27FC236}">
              <a16:creationId xmlns:a16="http://schemas.microsoft.com/office/drawing/2014/main" id="{17675BE5-31EC-42F0-B79D-F8AE18A4969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229475" y="409575"/>
          <a:ext cx="134651" cy="23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254120</xdr:colOff>
      <xdr:row>0</xdr:row>
      <xdr:rowOff>409576</xdr:rowOff>
    </xdr:from>
    <xdr:to>
      <xdr:col>11</xdr:col>
      <xdr:colOff>400049</xdr:colOff>
      <xdr:row>0</xdr:row>
      <xdr:rowOff>657226</xdr:rowOff>
    </xdr:to>
    <xdr:pic>
      <xdr:nvPicPr>
        <xdr:cNvPr id="22" name="Picture 21">
          <a:hlinkClick xmlns:r="http://schemas.openxmlformats.org/officeDocument/2006/relationships" r:id="rId5"/>
          <a:extLst>
            <a:ext uri="{FF2B5EF4-FFF2-40B4-BE49-F238E27FC236}">
              <a16:creationId xmlns:a16="http://schemas.microsoft.com/office/drawing/2014/main" id="{0759C55B-5507-4BF5-B7A8-B4D9C6537AE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521695" y="409576"/>
          <a:ext cx="145929"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12273</xdr:colOff>
      <xdr:row>0</xdr:row>
      <xdr:rowOff>857250</xdr:rowOff>
    </xdr:to>
    <xdr:pic>
      <xdr:nvPicPr>
        <xdr:cNvPr id="9" name="Picture 4">
          <a:extLst>
            <a:ext uri="{FF2B5EF4-FFF2-40B4-BE49-F238E27FC236}">
              <a16:creationId xmlns:a16="http://schemas.microsoft.com/office/drawing/2014/main" id="{37444FED-40CD-444E-9F0F-A8F7660FBA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450" y="0"/>
          <a:ext cx="10064323"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196850</xdr:colOff>
      <xdr:row>0</xdr:row>
      <xdr:rowOff>282575</xdr:rowOff>
    </xdr:from>
    <xdr:to>
      <xdr:col>4</xdr:col>
      <xdr:colOff>411870</xdr:colOff>
      <xdr:row>0</xdr:row>
      <xdr:rowOff>511175</xdr:rowOff>
    </xdr:to>
    <xdr:pic>
      <xdr:nvPicPr>
        <xdr:cNvPr id="3" name="Picture 5">
          <a:hlinkClick xmlns:r="http://schemas.openxmlformats.org/officeDocument/2006/relationships" r:id="rId2"/>
          <a:extLst>
            <a:ext uri="{FF2B5EF4-FFF2-40B4-BE49-F238E27FC236}">
              <a16:creationId xmlns:a16="http://schemas.microsoft.com/office/drawing/2014/main" id="{C2FEB977-343C-C3FE-BFF3-1C6C24A36D1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05550" y="282575"/>
          <a:ext cx="22137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530225</xdr:colOff>
      <xdr:row>0</xdr:row>
      <xdr:rowOff>273050</xdr:rowOff>
    </xdr:from>
    <xdr:to>
      <xdr:col>4</xdr:col>
      <xdr:colOff>664876</xdr:colOff>
      <xdr:row>0</xdr:row>
      <xdr:rowOff>504825</xdr:rowOff>
    </xdr:to>
    <xdr:pic>
      <xdr:nvPicPr>
        <xdr:cNvPr id="8" name="Picture 6">
          <a:hlinkClick xmlns:r="http://schemas.openxmlformats.org/officeDocument/2006/relationships" r:id="rId4"/>
          <a:extLst>
            <a:ext uri="{FF2B5EF4-FFF2-40B4-BE49-F238E27FC236}">
              <a16:creationId xmlns:a16="http://schemas.microsoft.com/office/drawing/2014/main" id="{BC781B56-BA19-4D8B-909E-63C6ABE3C29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638925" y="273050"/>
          <a:ext cx="134651"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806570</xdr:colOff>
      <xdr:row>0</xdr:row>
      <xdr:rowOff>273051</xdr:rowOff>
    </xdr:from>
    <xdr:to>
      <xdr:col>4</xdr:col>
      <xdr:colOff>951809</xdr:colOff>
      <xdr:row>0</xdr:row>
      <xdr:rowOff>523876</xdr:rowOff>
    </xdr:to>
    <xdr:pic>
      <xdr:nvPicPr>
        <xdr:cNvPr id="4" name="Picture 9">
          <a:hlinkClick xmlns:r="http://schemas.openxmlformats.org/officeDocument/2006/relationships" r:id="rId6"/>
          <a:extLst>
            <a:ext uri="{FF2B5EF4-FFF2-40B4-BE49-F238E27FC236}">
              <a16:creationId xmlns:a16="http://schemas.microsoft.com/office/drawing/2014/main" id="{EF81893D-2C8B-454E-2CCC-8DBCE64FDEAB}"/>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915270" y="273051"/>
          <a:ext cx="148414"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171449</xdr:colOff>
      <xdr:row>0</xdr:row>
      <xdr:rowOff>0</xdr:rowOff>
    </xdr:from>
    <xdr:to>
      <xdr:col>3</xdr:col>
      <xdr:colOff>5768975</xdr:colOff>
      <xdr:row>0</xdr:row>
      <xdr:rowOff>1240849</xdr:rowOff>
    </xdr:to>
    <xdr:pic>
      <xdr:nvPicPr>
        <xdr:cNvPr id="2" name="Picture 1">
          <a:extLst>
            <a:ext uri="{FF2B5EF4-FFF2-40B4-BE49-F238E27FC236}">
              <a16:creationId xmlns:a16="http://schemas.microsoft.com/office/drawing/2014/main" id="{8B3B3B27-034E-472D-9153-82ED76BC07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49" y="0"/>
          <a:ext cx="12430126" cy="1240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17318</xdr:colOff>
      <xdr:row>3</xdr:row>
      <xdr:rowOff>17318</xdr:rowOff>
    </xdr:from>
    <xdr:to>
      <xdr:col>3</xdr:col>
      <xdr:colOff>5934652</xdr:colOff>
      <xdr:row>3</xdr:row>
      <xdr:rowOff>1094220</xdr:rowOff>
    </xdr:to>
    <xdr:sp macro="" textlink="">
      <xdr:nvSpPr>
        <xdr:cNvPr id="4" name="TextBox 5">
          <a:extLst>
            <a:ext uri="{FF2B5EF4-FFF2-40B4-BE49-F238E27FC236}">
              <a16:creationId xmlns:a16="http://schemas.microsoft.com/office/drawing/2014/main" id="{214198B4-F913-CDA4-A5C5-340D73706B14}"/>
            </a:ext>
          </a:extLst>
        </xdr:cNvPr>
        <xdr:cNvSpPr txBox="1"/>
      </xdr:nvSpPr>
      <xdr:spPr>
        <a:xfrm>
          <a:off x="190500" y="1627909"/>
          <a:ext cx="12307743" cy="1076902"/>
        </a:xfrm>
        <a:prstGeom prst="rect">
          <a:avLst/>
        </a:prstGeom>
        <a:solidFill>
          <a:schemeClr val="bg1">
            <a:lumMod val="95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chemeClr val="dk1"/>
              </a:solidFill>
              <a:effectLst/>
              <a:latin typeface="Microsoft Sans Serif" panose="020B0604020202020204" pitchFamily="34" charset="0"/>
              <a:ea typeface="Microsoft Sans Serif" panose="020B0604020202020204" pitchFamily="34" charset="0"/>
              <a:cs typeface="Microsoft Sans Serif" panose="020B0604020202020204" pitchFamily="34" charset="0"/>
            </a:rPr>
            <a:t>We recognise the importance of working closely and transparently with our stakeholders to better understand their interests and needs to inform our materiality assessment and focus areas.</a:t>
          </a:r>
        </a:p>
        <a:p>
          <a:endParaRPr lang="en-AU" sz="1100" baseline="0">
            <a:solidFill>
              <a:schemeClr val="dk1"/>
            </a:solidFill>
            <a:effectLst/>
            <a:latin typeface="Microsoft Sans Serif" panose="020B0604020202020204" pitchFamily="34" charset="0"/>
            <a:ea typeface="Microsoft Sans Serif" panose="020B0604020202020204" pitchFamily="34" charset="0"/>
            <a:cs typeface="Microsoft Sans Serif" panose="020B0604020202020204" pitchFamily="34" charset="0"/>
          </a:endParaRPr>
        </a:p>
        <a:p>
          <a:r>
            <a:rPr lang="en-US" sz="1100" baseline="0">
              <a:solidFill>
                <a:schemeClr val="dk1"/>
              </a:solidFill>
              <a:effectLst/>
              <a:latin typeface="Microsoft Sans Serif" panose="020B0604020202020204" pitchFamily="34" charset="0"/>
              <a:ea typeface="Microsoft Sans Serif" panose="020B0604020202020204" pitchFamily="34" charset="0"/>
              <a:cs typeface="Microsoft Sans Serif" panose="020B0604020202020204" pitchFamily="34" charset="0"/>
            </a:rPr>
            <a:t>Throughout the year, we employed a range of formal and informal channels to engage with a range of stakeholders groups.</a:t>
          </a:r>
        </a:p>
        <a:p>
          <a:endParaRPr lang="en-AU" sz="1100" baseline="0">
            <a:solidFill>
              <a:schemeClr val="dk1"/>
            </a:solidFill>
            <a:effectLst/>
            <a:latin typeface="Microsoft Sans Serif" panose="020B0604020202020204" pitchFamily="34" charset="0"/>
            <a:ea typeface="Microsoft Sans Serif" panose="020B0604020202020204" pitchFamily="34" charset="0"/>
            <a:cs typeface="Microsoft Sans Serif" panose="020B0604020202020204" pitchFamily="34" charset="0"/>
          </a:endParaRPr>
        </a:p>
        <a:p>
          <a:r>
            <a:rPr lang="en-AU" sz="1100" baseline="0">
              <a:solidFill>
                <a:schemeClr val="dk1"/>
              </a:solidFill>
              <a:effectLst/>
              <a:latin typeface="Microsoft Sans Serif" panose="020B0604020202020204" pitchFamily="34" charset="0"/>
              <a:ea typeface="Microsoft Sans Serif" panose="020B0604020202020204" pitchFamily="34" charset="0"/>
              <a:cs typeface="Microsoft Sans Serif" panose="020B0604020202020204" pitchFamily="34" charset="0"/>
            </a:rPr>
            <a:t>The table below identifies our main stakeholder groups we have identified in 2024 and the mechanisms through which we engaged with them. Ampol used the topics raised through these engagements to understand the issues that most materially impact our business strategy and ability to create long-term value.</a:t>
          </a:r>
        </a:p>
        <a:p>
          <a:endParaRPr lang="en-AU" sz="1100"/>
        </a:p>
      </xdr:txBody>
    </xdr:sp>
    <xdr:clientData/>
  </xdr:twoCellAnchor>
  <xdr:twoCellAnchor editAs="oneCell">
    <xdr:from>
      <xdr:col>3</xdr:col>
      <xdr:colOff>857249</xdr:colOff>
      <xdr:row>0</xdr:row>
      <xdr:rowOff>492125</xdr:rowOff>
    </xdr:from>
    <xdr:to>
      <xdr:col>3</xdr:col>
      <xdr:colOff>1075444</xdr:colOff>
      <xdr:row>0</xdr:row>
      <xdr:rowOff>714375</xdr:rowOff>
    </xdr:to>
    <xdr:pic>
      <xdr:nvPicPr>
        <xdr:cNvPr id="10" name="Picture 9">
          <a:hlinkClick xmlns:r="http://schemas.openxmlformats.org/officeDocument/2006/relationships" r:id="rId2"/>
          <a:extLst>
            <a:ext uri="{FF2B5EF4-FFF2-40B4-BE49-F238E27FC236}">
              <a16:creationId xmlns:a16="http://schemas.microsoft.com/office/drawing/2014/main" id="{062A5A15-4FF2-4AFC-A5A3-94D98F9BA6E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419974" y="492125"/>
          <a:ext cx="221370" cy="219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1190624</xdr:colOff>
      <xdr:row>0</xdr:row>
      <xdr:rowOff>485775</xdr:rowOff>
    </xdr:from>
    <xdr:to>
      <xdr:col>3</xdr:col>
      <xdr:colOff>1325275</xdr:colOff>
      <xdr:row>0</xdr:row>
      <xdr:rowOff>720725</xdr:rowOff>
    </xdr:to>
    <xdr:pic>
      <xdr:nvPicPr>
        <xdr:cNvPr id="11" name="Picture 10">
          <a:hlinkClick xmlns:r="http://schemas.openxmlformats.org/officeDocument/2006/relationships" r:id="rId4"/>
          <a:extLst>
            <a:ext uri="{FF2B5EF4-FFF2-40B4-BE49-F238E27FC236}">
              <a16:creationId xmlns:a16="http://schemas.microsoft.com/office/drawing/2014/main" id="{E64FEFE1-7BE9-43DC-B462-856A7D69B2D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753349" y="485775"/>
          <a:ext cx="131476" cy="23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1492369</xdr:colOff>
      <xdr:row>0</xdr:row>
      <xdr:rowOff>485776</xdr:rowOff>
    </xdr:from>
    <xdr:to>
      <xdr:col>3</xdr:col>
      <xdr:colOff>1628773</xdr:colOff>
      <xdr:row>0</xdr:row>
      <xdr:rowOff>730251</xdr:rowOff>
    </xdr:to>
    <xdr:pic>
      <xdr:nvPicPr>
        <xdr:cNvPr id="12" name="Picture 11">
          <a:hlinkClick xmlns:r="http://schemas.openxmlformats.org/officeDocument/2006/relationships" r:id="rId6"/>
          <a:extLst>
            <a:ext uri="{FF2B5EF4-FFF2-40B4-BE49-F238E27FC236}">
              <a16:creationId xmlns:a16="http://schemas.microsoft.com/office/drawing/2014/main" id="{7B800FD7-62EA-46EA-8630-681961A3AE48}"/>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055094" y="485776"/>
          <a:ext cx="139579"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298449</xdr:colOff>
      <xdr:row>0</xdr:row>
      <xdr:rowOff>0</xdr:rowOff>
    </xdr:from>
    <xdr:to>
      <xdr:col>8</xdr:col>
      <xdr:colOff>25861</xdr:colOff>
      <xdr:row>1</xdr:row>
      <xdr:rowOff>111125</xdr:rowOff>
    </xdr:to>
    <xdr:pic>
      <xdr:nvPicPr>
        <xdr:cNvPr id="6" name="Picture 1">
          <a:extLst>
            <a:ext uri="{FF2B5EF4-FFF2-40B4-BE49-F238E27FC236}">
              <a16:creationId xmlns:a16="http://schemas.microsoft.com/office/drawing/2014/main" id="{786573CE-6B72-42C7-B1BA-71648C8B56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8449" y="0"/>
          <a:ext cx="13441065"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2235200</xdr:colOff>
      <xdr:row>0</xdr:row>
      <xdr:rowOff>415925</xdr:rowOff>
    </xdr:from>
    <xdr:to>
      <xdr:col>5</xdr:col>
      <xdr:colOff>46745</xdr:colOff>
      <xdr:row>0</xdr:row>
      <xdr:rowOff>644525</xdr:rowOff>
    </xdr:to>
    <xdr:pic>
      <xdr:nvPicPr>
        <xdr:cNvPr id="7" name="Picture 2">
          <a:hlinkClick xmlns:r="http://schemas.openxmlformats.org/officeDocument/2006/relationships" r:id="rId2"/>
          <a:extLst>
            <a:ext uri="{FF2B5EF4-FFF2-40B4-BE49-F238E27FC236}">
              <a16:creationId xmlns:a16="http://schemas.microsoft.com/office/drawing/2014/main" id="{F37AD212-DAD2-4398-AC6C-B3DBC83A8C3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43900" y="415925"/>
          <a:ext cx="22137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155575</xdr:colOff>
      <xdr:row>0</xdr:row>
      <xdr:rowOff>406400</xdr:rowOff>
    </xdr:from>
    <xdr:to>
      <xdr:col>5</xdr:col>
      <xdr:colOff>293401</xdr:colOff>
      <xdr:row>0</xdr:row>
      <xdr:rowOff>638175</xdr:rowOff>
    </xdr:to>
    <xdr:pic>
      <xdr:nvPicPr>
        <xdr:cNvPr id="9" name="Picture 3">
          <a:hlinkClick xmlns:r="http://schemas.openxmlformats.org/officeDocument/2006/relationships" r:id="rId4"/>
          <a:extLst>
            <a:ext uri="{FF2B5EF4-FFF2-40B4-BE49-F238E27FC236}">
              <a16:creationId xmlns:a16="http://schemas.microsoft.com/office/drawing/2014/main" id="{9A32A08B-9EFB-4F9F-AABF-1D0C396DFF71}"/>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677275" y="406400"/>
          <a:ext cx="134651"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431920</xdr:colOff>
      <xdr:row>0</xdr:row>
      <xdr:rowOff>406401</xdr:rowOff>
    </xdr:from>
    <xdr:to>
      <xdr:col>5</xdr:col>
      <xdr:colOff>583509</xdr:colOff>
      <xdr:row>0</xdr:row>
      <xdr:rowOff>657226</xdr:rowOff>
    </xdr:to>
    <xdr:pic>
      <xdr:nvPicPr>
        <xdr:cNvPr id="8" name="Picture 4">
          <a:hlinkClick xmlns:r="http://schemas.openxmlformats.org/officeDocument/2006/relationships" r:id="rId6"/>
          <a:extLst>
            <a:ext uri="{FF2B5EF4-FFF2-40B4-BE49-F238E27FC236}">
              <a16:creationId xmlns:a16="http://schemas.microsoft.com/office/drawing/2014/main" id="{6A9B856A-4A08-4251-8A02-A6343974B03A}"/>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953620" y="406401"/>
          <a:ext cx="148414" cy="257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4</xdr:col>
      <xdr:colOff>20749</xdr:colOff>
      <xdr:row>0</xdr:row>
      <xdr:rowOff>1016000</xdr:rowOff>
    </xdr:to>
    <xdr:pic>
      <xdr:nvPicPr>
        <xdr:cNvPr id="2" name="Picture 1">
          <a:extLst>
            <a:ext uri="{FF2B5EF4-FFF2-40B4-BE49-F238E27FC236}">
              <a16:creationId xmlns:a16="http://schemas.microsoft.com/office/drawing/2014/main" id="{8EE488B0-72B3-48BA-B754-6B3BD5CE73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6" y="0"/>
          <a:ext cx="10069623" cy="101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4984749</xdr:colOff>
      <xdr:row>0</xdr:row>
      <xdr:rowOff>390525</xdr:rowOff>
    </xdr:from>
    <xdr:to>
      <xdr:col>1</xdr:col>
      <xdr:colOff>5220574</xdr:colOff>
      <xdr:row>0</xdr:row>
      <xdr:rowOff>619125</xdr:rowOff>
    </xdr:to>
    <xdr:pic>
      <xdr:nvPicPr>
        <xdr:cNvPr id="3" name="Picture 2">
          <a:hlinkClick xmlns:r="http://schemas.openxmlformats.org/officeDocument/2006/relationships" r:id="rId2"/>
          <a:extLst>
            <a:ext uri="{FF2B5EF4-FFF2-40B4-BE49-F238E27FC236}">
              <a16:creationId xmlns:a16="http://schemas.microsoft.com/office/drawing/2014/main" id="{4151BC77-E947-46BB-BCB6-AB70A0E8A2A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19687" y="390525"/>
          <a:ext cx="235825"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5318125</xdr:colOff>
      <xdr:row>0</xdr:row>
      <xdr:rowOff>400050</xdr:rowOff>
    </xdr:from>
    <xdr:to>
      <xdr:col>1</xdr:col>
      <xdr:colOff>5459126</xdr:colOff>
      <xdr:row>0</xdr:row>
      <xdr:rowOff>635000</xdr:rowOff>
    </xdr:to>
    <xdr:pic>
      <xdr:nvPicPr>
        <xdr:cNvPr id="4" name="Picture 3">
          <a:hlinkClick xmlns:r="http://schemas.openxmlformats.org/officeDocument/2006/relationships" r:id="rId4"/>
          <a:extLst>
            <a:ext uri="{FF2B5EF4-FFF2-40B4-BE49-F238E27FC236}">
              <a16:creationId xmlns:a16="http://schemas.microsoft.com/office/drawing/2014/main" id="{5AA9C546-FCCC-4B36-A79F-1A2ACB7514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453063" y="400050"/>
          <a:ext cx="134651" cy="234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5572125</xdr:colOff>
      <xdr:row>0</xdr:row>
      <xdr:rowOff>392114</xdr:rowOff>
    </xdr:from>
    <xdr:to>
      <xdr:col>1</xdr:col>
      <xdr:colOff>5708529</xdr:colOff>
      <xdr:row>0</xdr:row>
      <xdr:rowOff>639764</xdr:rowOff>
    </xdr:to>
    <xdr:pic>
      <xdr:nvPicPr>
        <xdr:cNvPr id="5" name="Picture 4">
          <a:hlinkClick xmlns:r="http://schemas.openxmlformats.org/officeDocument/2006/relationships" r:id="rId6"/>
          <a:extLst>
            <a:ext uri="{FF2B5EF4-FFF2-40B4-BE49-F238E27FC236}">
              <a16:creationId xmlns:a16="http://schemas.microsoft.com/office/drawing/2014/main" id="{9991BB71-C725-4A00-8112-29BCA76613AC}"/>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707063" y="392114"/>
          <a:ext cx="136404"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8</xdr:col>
      <xdr:colOff>0</xdr:colOff>
      <xdr:row>1</xdr:row>
      <xdr:rowOff>513</xdr:rowOff>
    </xdr:to>
    <xdr:pic>
      <xdr:nvPicPr>
        <xdr:cNvPr id="5" name="Picture 4">
          <a:extLst>
            <a:ext uri="{FF2B5EF4-FFF2-40B4-BE49-F238E27FC236}">
              <a16:creationId xmlns:a16="http://schemas.microsoft.com/office/drawing/2014/main" id="{E2A37CAD-B7D1-4607-97CF-EF9B90960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0"/>
          <a:ext cx="15344775" cy="1546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295275</xdr:colOff>
      <xdr:row>0</xdr:row>
      <xdr:rowOff>695325</xdr:rowOff>
    </xdr:from>
    <xdr:to>
      <xdr:col>2</xdr:col>
      <xdr:colOff>513470</xdr:colOff>
      <xdr:row>0</xdr:row>
      <xdr:rowOff>911225</xdr:rowOff>
    </xdr:to>
    <xdr:pic>
      <xdr:nvPicPr>
        <xdr:cNvPr id="9" name="Picture 8">
          <a:hlinkClick xmlns:r="http://schemas.openxmlformats.org/officeDocument/2006/relationships" r:id="rId2"/>
          <a:extLst>
            <a:ext uri="{FF2B5EF4-FFF2-40B4-BE49-F238E27FC236}">
              <a16:creationId xmlns:a16="http://schemas.microsoft.com/office/drawing/2014/main" id="{4A22F73F-0D57-45F5-A322-2E017BDDEF5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410575" y="695325"/>
          <a:ext cx="218195" cy="21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625475</xdr:colOff>
      <xdr:row>0</xdr:row>
      <xdr:rowOff>685800</xdr:rowOff>
    </xdr:from>
    <xdr:to>
      <xdr:col>2</xdr:col>
      <xdr:colOff>763301</xdr:colOff>
      <xdr:row>0</xdr:row>
      <xdr:rowOff>920750</xdr:rowOff>
    </xdr:to>
    <xdr:pic>
      <xdr:nvPicPr>
        <xdr:cNvPr id="10" name="Picture 9">
          <a:hlinkClick xmlns:r="http://schemas.openxmlformats.org/officeDocument/2006/relationships" r:id="rId4"/>
          <a:extLst>
            <a:ext uri="{FF2B5EF4-FFF2-40B4-BE49-F238E27FC236}">
              <a16:creationId xmlns:a16="http://schemas.microsoft.com/office/drawing/2014/main" id="{DE8A6D89-BDCD-4DA7-B07F-EDC2E50FA02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740775" y="685800"/>
          <a:ext cx="137826"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933570</xdr:colOff>
      <xdr:row>0</xdr:row>
      <xdr:rowOff>685801</xdr:rowOff>
    </xdr:from>
    <xdr:to>
      <xdr:col>2</xdr:col>
      <xdr:colOff>1066799</xdr:colOff>
      <xdr:row>0</xdr:row>
      <xdr:rowOff>933451</xdr:rowOff>
    </xdr:to>
    <xdr:pic>
      <xdr:nvPicPr>
        <xdr:cNvPr id="11" name="Picture 10">
          <a:hlinkClick xmlns:r="http://schemas.openxmlformats.org/officeDocument/2006/relationships" r:id="rId6"/>
          <a:extLst>
            <a:ext uri="{FF2B5EF4-FFF2-40B4-BE49-F238E27FC236}">
              <a16:creationId xmlns:a16="http://schemas.microsoft.com/office/drawing/2014/main" id="{41F54CE3-379F-47A4-A450-6AEEE93D8D5E}"/>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048870" y="685801"/>
          <a:ext cx="133229"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8</xdr:col>
      <xdr:colOff>9525</xdr:colOff>
      <xdr:row>0</xdr:row>
      <xdr:rowOff>1379153</xdr:rowOff>
    </xdr:to>
    <xdr:pic>
      <xdr:nvPicPr>
        <xdr:cNvPr id="3" name="Picture 2">
          <a:extLst>
            <a:ext uri="{FF2B5EF4-FFF2-40B4-BE49-F238E27FC236}">
              <a16:creationId xmlns:a16="http://schemas.microsoft.com/office/drawing/2014/main" id="{F32E8ACB-E656-63D5-B352-29270FC50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6" y="0"/>
          <a:ext cx="13563599" cy="13791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838200</xdr:colOff>
      <xdr:row>0</xdr:row>
      <xdr:rowOff>473075</xdr:rowOff>
    </xdr:from>
    <xdr:to>
      <xdr:col>3</xdr:col>
      <xdr:colOff>625475</xdr:colOff>
      <xdr:row>0</xdr:row>
      <xdr:rowOff>920750</xdr:rowOff>
    </xdr:to>
    <xdr:sp macro="" textlink="">
      <xdr:nvSpPr>
        <xdr:cNvPr id="10" name="Rectangle: Rounded Corners 9">
          <a:extLst>
            <a:ext uri="{FF2B5EF4-FFF2-40B4-BE49-F238E27FC236}">
              <a16:creationId xmlns:a16="http://schemas.microsoft.com/office/drawing/2014/main" id="{8D45521C-76E6-4511-28A6-30EBFD2831CE}"/>
            </a:ext>
          </a:extLst>
        </xdr:cNvPr>
        <xdr:cNvSpPr/>
      </xdr:nvSpPr>
      <xdr:spPr>
        <a:xfrm>
          <a:off x="7162800" y="473075"/>
          <a:ext cx="1016000" cy="447675"/>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2</xdr:col>
      <xdr:colOff>968375</xdr:colOff>
      <xdr:row>0</xdr:row>
      <xdr:rowOff>587375</xdr:rowOff>
    </xdr:from>
    <xdr:to>
      <xdr:col>3</xdr:col>
      <xdr:colOff>2295</xdr:colOff>
      <xdr:row>0</xdr:row>
      <xdr:rowOff>809625</xdr:rowOff>
    </xdr:to>
    <xdr:pic>
      <xdr:nvPicPr>
        <xdr:cNvPr id="7" name="Picture 6">
          <a:hlinkClick xmlns:r="http://schemas.openxmlformats.org/officeDocument/2006/relationships" r:id="rId2"/>
          <a:extLst>
            <a:ext uri="{FF2B5EF4-FFF2-40B4-BE49-F238E27FC236}">
              <a16:creationId xmlns:a16="http://schemas.microsoft.com/office/drawing/2014/main" id="{01ACEA31-4DCA-4488-B7BF-D441F2B50AB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292975" y="587375"/>
          <a:ext cx="224545" cy="219075"/>
        </a:xfrm>
        <a:prstGeom prst="rect">
          <a:avLst/>
        </a:prstGeom>
        <a:noFill/>
      </xdr:spPr>
    </xdr:pic>
    <xdr:clientData/>
  </xdr:twoCellAnchor>
  <xdr:twoCellAnchor editAs="oneCell">
    <xdr:from>
      <xdr:col>3</xdr:col>
      <xdr:colOff>400170</xdr:colOff>
      <xdr:row>0</xdr:row>
      <xdr:rowOff>590551</xdr:rowOff>
    </xdr:from>
    <xdr:to>
      <xdr:col>3</xdr:col>
      <xdr:colOff>546099</xdr:colOff>
      <xdr:row>0</xdr:row>
      <xdr:rowOff>835026</xdr:rowOff>
    </xdr:to>
    <xdr:pic>
      <xdr:nvPicPr>
        <xdr:cNvPr id="9" name="Picture 8">
          <a:hlinkClick xmlns:r="http://schemas.openxmlformats.org/officeDocument/2006/relationships" r:id="rId4"/>
          <a:extLst>
            <a:ext uri="{FF2B5EF4-FFF2-40B4-BE49-F238E27FC236}">
              <a16:creationId xmlns:a16="http://schemas.microsoft.com/office/drawing/2014/main" id="{C78B05C9-7530-47A9-88C0-55DDA115717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953495" y="590551"/>
          <a:ext cx="142754" cy="244475"/>
        </a:xfrm>
        <a:prstGeom prst="rect">
          <a:avLst/>
        </a:prstGeom>
        <a:solidFill>
          <a:schemeClr val="bg1"/>
        </a:solidFill>
      </xdr:spPr>
    </xdr:pic>
    <xdr:clientData/>
  </xdr:twoCellAnchor>
  <xdr:twoCellAnchor editAs="oneCell">
    <xdr:from>
      <xdr:col>3</xdr:col>
      <xdr:colOff>92075</xdr:colOff>
      <xdr:row>0</xdr:row>
      <xdr:rowOff>587375</xdr:rowOff>
    </xdr:from>
    <xdr:to>
      <xdr:col>3</xdr:col>
      <xdr:colOff>229901</xdr:colOff>
      <xdr:row>0</xdr:row>
      <xdr:rowOff>828675</xdr:rowOff>
    </xdr:to>
    <xdr:pic>
      <xdr:nvPicPr>
        <xdr:cNvPr id="8" name="Picture 7">
          <a:hlinkClick xmlns:r="http://schemas.openxmlformats.org/officeDocument/2006/relationships" r:id="rId6"/>
          <a:extLst>
            <a:ext uri="{FF2B5EF4-FFF2-40B4-BE49-F238E27FC236}">
              <a16:creationId xmlns:a16="http://schemas.microsoft.com/office/drawing/2014/main" id="{514615B5-2D37-4210-A7E0-B1476FF9F59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645400" y="587375"/>
          <a:ext cx="137826" cy="238125"/>
        </a:xfrm>
        <a:prstGeom prst="rect">
          <a:avLst/>
        </a:prstGeom>
        <a:solidFill>
          <a:schemeClr val="bg1"/>
        </a:solid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8" Type="http://schemas.openxmlformats.org/officeDocument/2006/relationships/hyperlink" Target="https://www.ampol.com.au/about-ampol/investor-centre/corporate-governance" TargetMode="External"/><Relationship Id="rId13" Type="http://schemas.openxmlformats.org/officeDocument/2006/relationships/hyperlink" Target="https://www.ampol.com.au/about-ampol/investor-centre/annual-reports" TargetMode="External"/><Relationship Id="rId3" Type="http://schemas.openxmlformats.org/officeDocument/2006/relationships/hyperlink" Target="https://www.ampol.com.au/about-ampol/investor-centre/annual-reports" TargetMode="External"/><Relationship Id="rId7" Type="http://schemas.openxmlformats.org/officeDocument/2006/relationships/hyperlink" Target="https://www.ampol.com.au/about-ampol/investor-centre/annual-reports" TargetMode="External"/><Relationship Id="rId12" Type="http://schemas.openxmlformats.org/officeDocument/2006/relationships/hyperlink" Target="https://www.ampol.com.au/about-ampol/investor-centre/corporate-governance" TargetMode="External"/><Relationship Id="rId17" Type="http://schemas.openxmlformats.org/officeDocument/2006/relationships/drawing" Target="../drawings/drawing11.xml"/><Relationship Id="rId2" Type="http://schemas.openxmlformats.org/officeDocument/2006/relationships/hyperlink" Target="https://www.ampol.com.au/about-ampol/investor-centre/corporate-governance" TargetMode="External"/><Relationship Id="rId16" Type="http://schemas.openxmlformats.org/officeDocument/2006/relationships/printerSettings" Target="../printerSettings/printerSettings9.bin"/><Relationship Id="rId1" Type="http://schemas.openxmlformats.org/officeDocument/2006/relationships/hyperlink" Target="https://www.ampol.com.au/about-ampol/investor-centre/annual-reports" TargetMode="External"/><Relationship Id="rId6" Type="http://schemas.openxmlformats.org/officeDocument/2006/relationships/hyperlink" Target="https://www.ampol.com.au/about-ampol/investor-centre/corporate-governance" TargetMode="External"/><Relationship Id="rId11" Type="http://schemas.openxmlformats.org/officeDocument/2006/relationships/hyperlink" Target="https://www.ampol.com.au/about-ampol/investor-centre/corporate-governance" TargetMode="External"/><Relationship Id="rId5" Type="http://schemas.openxmlformats.org/officeDocument/2006/relationships/hyperlink" Target="https://www.ampol.com.au/about-ampol/investor-centre/annual-reports" TargetMode="External"/><Relationship Id="rId15" Type="http://schemas.openxmlformats.org/officeDocument/2006/relationships/hyperlink" Target="https://www.ampol.com.au/about-ampol/investor-centre/annual-reports" TargetMode="External"/><Relationship Id="rId10" Type="http://schemas.openxmlformats.org/officeDocument/2006/relationships/hyperlink" Target="https://www.ampol.com.au/about-ampol/investor-centre/annual-reports" TargetMode="External"/><Relationship Id="rId4" Type="http://schemas.openxmlformats.org/officeDocument/2006/relationships/hyperlink" Target="https://www.ampol.com.au/about-ampol/investor-centre/annual-reports" TargetMode="External"/><Relationship Id="rId9" Type="http://schemas.openxmlformats.org/officeDocument/2006/relationships/hyperlink" Target="https://www.ampol.com.au/about-ampol/investor-centre/annual-reports" TargetMode="External"/><Relationship Id="rId14" Type="http://schemas.openxmlformats.org/officeDocument/2006/relationships/hyperlink" Target="https://www.ampol.com.au/about-ampol/investor-centre/annual-reports" TargetMode="External"/></Relationships>
</file>

<file path=xl/worksheets/_rels/sheet12.xml.rels><?xml version="1.0" encoding="UTF-8" standalone="yes"?>
<Relationships xmlns="http://schemas.openxmlformats.org/package/2006/relationships"><Relationship Id="rId13" Type="http://schemas.openxmlformats.org/officeDocument/2006/relationships/hyperlink" Target="https://www.ampol.com.au/about-ampol/investor-centre/annual-reports" TargetMode="External"/><Relationship Id="rId18" Type="http://schemas.openxmlformats.org/officeDocument/2006/relationships/hyperlink" Target="https://www.ampol.com.au/about-ampol/investor-centre/annual-reports" TargetMode="External"/><Relationship Id="rId26" Type="http://schemas.openxmlformats.org/officeDocument/2006/relationships/hyperlink" Target="https://www.ampol.com.au/about-ampol/investor-centre/corporate-governance" TargetMode="External"/><Relationship Id="rId39" Type="http://schemas.openxmlformats.org/officeDocument/2006/relationships/hyperlink" Target="https://www.ampol.com.au/about-ampol/investor-centre/annual-reports" TargetMode="External"/><Relationship Id="rId21" Type="http://schemas.openxmlformats.org/officeDocument/2006/relationships/hyperlink" Target="https://www.ampol.com.au/about-ampol/investor-centre/reports-and-presentations" TargetMode="External"/><Relationship Id="rId34" Type="http://schemas.openxmlformats.org/officeDocument/2006/relationships/hyperlink" Target="https://www.ampol.com.au/about-ampol/investor-centre/corporate-governance" TargetMode="External"/><Relationship Id="rId42" Type="http://schemas.openxmlformats.org/officeDocument/2006/relationships/hyperlink" Target="https://www.ampol.com.au/get-in-touch" TargetMode="External"/><Relationship Id="rId47" Type="http://schemas.openxmlformats.org/officeDocument/2006/relationships/hyperlink" Target="https://www.fwc.gov.au/work-conditions/enterprise-agreements/find-enterprise-agreement" TargetMode="External"/><Relationship Id="rId50" Type="http://schemas.openxmlformats.org/officeDocument/2006/relationships/hyperlink" Target="https://www.ampol.com.au/about-ampol/investor-centre/annual-reports" TargetMode="External"/><Relationship Id="rId7" Type="http://schemas.openxmlformats.org/officeDocument/2006/relationships/hyperlink" Target="https://www.ampol.com.au/about-ampol/investor-centre/annual-reports" TargetMode="External"/><Relationship Id="rId2" Type="http://schemas.openxmlformats.org/officeDocument/2006/relationships/hyperlink" Target="https://www.ampol.com.au/about-ampol/investor-centre/corporate-governance" TargetMode="External"/><Relationship Id="rId16" Type="http://schemas.openxmlformats.org/officeDocument/2006/relationships/hyperlink" Target="https://www.ampol.com.au/about-ampol/investor-centre/annual-reports" TargetMode="External"/><Relationship Id="rId29" Type="http://schemas.openxmlformats.org/officeDocument/2006/relationships/hyperlink" Target="https://www.ampol.com.au/about-ampol/investor-centre/corporate-governance" TargetMode="External"/><Relationship Id="rId11" Type="http://schemas.openxmlformats.org/officeDocument/2006/relationships/hyperlink" Target="https://www.ampol.com.au/about-ampol/investor-centre/corporate-governance" TargetMode="External"/><Relationship Id="rId24" Type="http://schemas.openxmlformats.org/officeDocument/2006/relationships/hyperlink" Target="https://www.ampol.com.au/about-ampol/investor-centre/annual-reports" TargetMode="External"/><Relationship Id="rId32" Type="http://schemas.openxmlformats.org/officeDocument/2006/relationships/hyperlink" Target="https://www.ampol.com.au/about-ampol/investor-centre/corporate-governance" TargetMode="External"/><Relationship Id="rId37" Type="http://schemas.openxmlformats.org/officeDocument/2006/relationships/hyperlink" Target="https://www.ampol.com.au/about-ampol/investor-centre/corporate-governance" TargetMode="External"/><Relationship Id="rId40" Type="http://schemas.openxmlformats.org/officeDocument/2006/relationships/hyperlink" Target="https://www.ampol.com.au/about-ampol/investor-centre/annual-reports" TargetMode="External"/><Relationship Id="rId45" Type="http://schemas.openxmlformats.org/officeDocument/2006/relationships/hyperlink" Target="https://www.ampol.com.au/sustainability/human-rights" TargetMode="External"/><Relationship Id="rId5" Type="http://schemas.openxmlformats.org/officeDocument/2006/relationships/hyperlink" Target="https://www.ampol.com.au/about-ampol/investor-centre/annual-reports" TargetMode="External"/><Relationship Id="rId15" Type="http://schemas.openxmlformats.org/officeDocument/2006/relationships/hyperlink" Target="https://www.ampol.com.au/about-ampol/investor-centre/annual-reports" TargetMode="External"/><Relationship Id="rId23" Type="http://schemas.openxmlformats.org/officeDocument/2006/relationships/hyperlink" Target="https://www.ampol.com.au/about-ampol/investor-centre/annual-reports" TargetMode="External"/><Relationship Id="rId28" Type="http://schemas.openxmlformats.org/officeDocument/2006/relationships/hyperlink" Target="https://www.ampol.com.au/about-ampol/investor-centre/corporate-governance" TargetMode="External"/><Relationship Id="rId36" Type="http://schemas.openxmlformats.org/officeDocument/2006/relationships/hyperlink" Target="https://www.ampol.com.au/about-ampol/investor-centre/corporate-governance" TargetMode="External"/><Relationship Id="rId49" Type="http://schemas.openxmlformats.org/officeDocument/2006/relationships/hyperlink" Target="https://www.ampol.com.au/about-ampol/investor-centre/annual-reports" TargetMode="External"/><Relationship Id="rId10" Type="http://schemas.openxmlformats.org/officeDocument/2006/relationships/hyperlink" Target="https://www.ampol.com.au/about-ampol/investor-centre/annual-reports" TargetMode="External"/><Relationship Id="rId19" Type="http://schemas.openxmlformats.org/officeDocument/2006/relationships/hyperlink" Target="https://www.ampol.com.au/sustainability/reconciliation" TargetMode="External"/><Relationship Id="rId31" Type="http://schemas.openxmlformats.org/officeDocument/2006/relationships/hyperlink" Target="https://www.ampol.com.au/about-ampol/investor-centre/corporate-governance" TargetMode="External"/><Relationship Id="rId44" Type="http://schemas.openxmlformats.org/officeDocument/2006/relationships/hyperlink" Target="https://www.ampol.com.au/about-ampol/investor-centre/annual-reports" TargetMode="External"/><Relationship Id="rId52" Type="http://schemas.openxmlformats.org/officeDocument/2006/relationships/drawing" Target="../drawings/drawing12.xml"/><Relationship Id="rId4" Type="http://schemas.openxmlformats.org/officeDocument/2006/relationships/hyperlink" Target="https://www.ampol.com.au/about-ampol/investor-centre/annual-reports" TargetMode="External"/><Relationship Id="rId9" Type="http://schemas.openxmlformats.org/officeDocument/2006/relationships/hyperlink" Target="https://www.ampol.com.au/about-ampol/investor-centre/annual-reports" TargetMode="External"/><Relationship Id="rId14" Type="http://schemas.openxmlformats.org/officeDocument/2006/relationships/hyperlink" Target="https://www.ampol.com.au/about-ampol/investor-centre/annual-reports" TargetMode="External"/><Relationship Id="rId22" Type="http://schemas.openxmlformats.org/officeDocument/2006/relationships/hyperlink" Target="https://www.ampol.com.au/sustainability/human-rights" TargetMode="External"/><Relationship Id="rId27" Type="http://schemas.openxmlformats.org/officeDocument/2006/relationships/hyperlink" Target="https://www.ampol.com.au/about-ampol/investor-centre/annual-reports" TargetMode="External"/><Relationship Id="rId30" Type="http://schemas.openxmlformats.org/officeDocument/2006/relationships/hyperlink" Target="https://www.ampol.com.au/about-ampol/investor-centre/corporate-governance" TargetMode="External"/><Relationship Id="rId35" Type="http://schemas.openxmlformats.org/officeDocument/2006/relationships/hyperlink" Target="https://www.ampol.com.au/about-ampol/investor-centre/corporate-governance" TargetMode="External"/><Relationship Id="rId43" Type="http://schemas.openxmlformats.org/officeDocument/2006/relationships/hyperlink" Target="https://www.fwc.gov.au/work-conditions/enterprise-agreements/find-enterprise-agreement" TargetMode="External"/><Relationship Id="rId48" Type="http://schemas.openxmlformats.org/officeDocument/2006/relationships/hyperlink" Target="https://www.ampol.com.au/about-ampol/investor-centre/annual-reports" TargetMode="External"/><Relationship Id="rId8" Type="http://schemas.openxmlformats.org/officeDocument/2006/relationships/hyperlink" Target="https://www.ampol.com.au/about-ampol/investor-centre/annual-reports" TargetMode="External"/><Relationship Id="rId51" Type="http://schemas.openxmlformats.org/officeDocument/2006/relationships/printerSettings" Target="../printerSettings/printerSettings10.bin"/><Relationship Id="rId3" Type="http://schemas.openxmlformats.org/officeDocument/2006/relationships/hyperlink" Target="https://www.ampol.com.au/about-ampol/investor-centre/annual-reports" TargetMode="External"/><Relationship Id="rId12" Type="http://schemas.openxmlformats.org/officeDocument/2006/relationships/hyperlink" Target="https://www.ampol.com.au/sustainability/about" TargetMode="External"/><Relationship Id="rId17" Type="http://schemas.openxmlformats.org/officeDocument/2006/relationships/hyperlink" Target="https://www.ampol.com.au/about-ampol/investor-centre/annual-reports" TargetMode="External"/><Relationship Id="rId25" Type="http://schemas.openxmlformats.org/officeDocument/2006/relationships/hyperlink" Target="https://www.ampol.com.au/about-ampol/investor-centre/corporate-governance" TargetMode="External"/><Relationship Id="rId33" Type="http://schemas.openxmlformats.org/officeDocument/2006/relationships/hyperlink" Target="https://www.ampol.com.au/about-ampol/investor-centre/corporate-governance" TargetMode="External"/><Relationship Id="rId38" Type="http://schemas.openxmlformats.org/officeDocument/2006/relationships/hyperlink" Target="https://www.ampol.com.au/about-ampol/investor-centre/annual-reports" TargetMode="External"/><Relationship Id="rId46" Type="http://schemas.openxmlformats.org/officeDocument/2006/relationships/hyperlink" Target="https://www.fwc.gov.au/work-conditions/enterprise-agreements/find-enterprise-agreement" TargetMode="External"/><Relationship Id="rId20" Type="http://schemas.openxmlformats.org/officeDocument/2006/relationships/hyperlink" Target="https://www.ampol.com.au/about-ampol/investor-centre/corporate-governance" TargetMode="External"/><Relationship Id="rId41" Type="http://schemas.openxmlformats.org/officeDocument/2006/relationships/hyperlink" Target="https://www.ampol.com.au/about-ampol/investor-centre/corporate-governance" TargetMode="External"/><Relationship Id="rId1" Type="http://schemas.openxmlformats.org/officeDocument/2006/relationships/hyperlink" Target="https://www.ampol.com.au/about-ampol/investor-centre/annual-reports" TargetMode="External"/><Relationship Id="rId6" Type="http://schemas.openxmlformats.org/officeDocument/2006/relationships/hyperlink" Target="https://www.ampol.com.au/about-ampol/investor-centre/annual-report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58825-D4FA-4B61-B077-1140963B628D}">
  <dimension ref="A1:AE34"/>
  <sheetViews>
    <sheetView zoomScaleNormal="100" workbookViewId="0">
      <selection activeCell="U31" sqref="U31"/>
    </sheetView>
  </sheetViews>
  <sheetFormatPr defaultColWidth="8.7109375" defaultRowHeight="15"/>
  <cols>
    <col min="1" max="16384" width="8.7109375" style="89"/>
  </cols>
  <sheetData>
    <row r="1" spans="1:18" ht="15" customHeight="1">
      <c r="A1" s="419"/>
      <c r="B1" s="419"/>
      <c r="C1" s="419"/>
      <c r="D1" s="419"/>
      <c r="E1" s="419"/>
      <c r="F1" s="419"/>
      <c r="G1" s="419"/>
      <c r="H1" s="419"/>
      <c r="I1" s="419"/>
      <c r="J1" s="419"/>
      <c r="K1" s="198"/>
      <c r="L1" s="198"/>
    </row>
    <row r="2" spans="1:18" ht="15" customHeight="1">
      <c r="A2" s="419"/>
      <c r="B2" s="419"/>
      <c r="C2" s="419"/>
      <c r="D2" s="419"/>
      <c r="E2" s="419"/>
      <c r="F2" s="419"/>
      <c r="G2" s="419"/>
      <c r="H2" s="419"/>
      <c r="I2" s="419"/>
      <c r="J2" s="419"/>
      <c r="K2" s="198"/>
      <c r="L2" s="198"/>
    </row>
    <row r="3" spans="1:18" ht="15" customHeight="1">
      <c r="A3" s="419"/>
      <c r="B3" s="419"/>
      <c r="C3" s="419"/>
      <c r="D3" s="419"/>
      <c r="E3" s="419"/>
      <c r="F3" s="419"/>
      <c r="G3" s="419"/>
      <c r="H3" s="419"/>
      <c r="I3" s="419"/>
      <c r="J3" s="419"/>
      <c r="K3" s="198"/>
      <c r="L3" s="198"/>
    </row>
    <row r="4" spans="1:18" ht="15" customHeight="1">
      <c r="A4" s="419"/>
      <c r="B4" s="419"/>
      <c r="C4" s="419"/>
      <c r="D4" s="419"/>
      <c r="E4" s="419"/>
      <c r="F4" s="419"/>
      <c r="G4" s="419"/>
      <c r="H4" s="419"/>
      <c r="I4" s="419"/>
      <c r="J4" s="419"/>
      <c r="K4" s="198"/>
      <c r="L4" s="198"/>
    </row>
    <row r="5" spans="1:18">
      <c r="A5" s="419"/>
      <c r="B5" s="419"/>
      <c r="C5" s="419"/>
      <c r="D5" s="419"/>
      <c r="E5" s="419"/>
      <c r="F5" s="419"/>
      <c r="G5" s="419"/>
      <c r="H5" s="419"/>
      <c r="I5" s="419"/>
      <c r="J5" s="419"/>
    </row>
    <row r="8" spans="1:18">
      <c r="R8"/>
    </row>
    <row r="19" spans="12:12">
      <c r="L19"/>
    </row>
    <row r="30" spans="12:12" ht="15" customHeight="1"/>
    <row r="31" spans="12:12" ht="15" customHeight="1"/>
    <row r="34" spans="31:31">
      <c r="AE34" s="89" t="s">
        <v>281</v>
      </c>
    </row>
  </sheetData>
  <mergeCells count="1">
    <mergeCell ref="A1:J5"/>
  </mergeCell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18DA5-B29D-4066-9799-4ECA4DB3067B}">
  <sheetPr>
    <tabColor rgb="FF808285"/>
    <pageSetUpPr fitToPage="1"/>
  </sheetPr>
  <dimension ref="B1:K68"/>
  <sheetViews>
    <sheetView showGridLines="0" topLeftCell="A27" zoomScale="85" zoomScaleNormal="85" zoomScaleSheetLayoutView="40" workbookViewId="0">
      <selection activeCell="D46" sqref="D46"/>
    </sheetView>
  </sheetViews>
  <sheetFormatPr defaultColWidth="8.7109375" defaultRowHeight="15"/>
  <cols>
    <col min="1" max="1" width="2" customWidth="1"/>
    <col min="2" max="2" width="83.85546875" style="5" customWidth="1"/>
    <col min="3" max="4" width="17.5703125" style="6" customWidth="1"/>
    <col min="5" max="7" width="17.5703125" style="9" customWidth="1"/>
    <col min="8" max="8" width="19.85546875" customWidth="1"/>
    <col min="9" max="9" width="13.5703125" bestFit="1" customWidth="1"/>
    <col min="10" max="10" width="10.42578125" bestFit="1" customWidth="1"/>
    <col min="11" max="11" width="15.7109375" bestFit="1" customWidth="1"/>
    <col min="12" max="12" width="10.42578125" bestFit="1" customWidth="1"/>
    <col min="13" max="13" width="14.28515625" bestFit="1" customWidth="1"/>
    <col min="23" max="23" width="28.7109375" customWidth="1"/>
    <col min="25" max="25" width="10.42578125" bestFit="1" customWidth="1"/>
  </cols>
  <sheetData>
    <row r="1" spans="2:11" ht="108" customHeight="1">
      <c r="B1"/>
    </row>
    <row r="2" spans="2:11" s="88" customFormat="1" ht="84.95" customHeight="1">
      <c r="B2" s="498" t="s">
        <v>670</v>
      </c>
      <c r="C2" s="499"/>
      <c r="D2" s="499"/>
      <c r="E2" s="499"/>
      <c r="F2" s="499"/>
      <c r="G2" s="499"/>
      <c r="H2" s="500"/>
    </row>
    <row r="3" spans="2:11" s="1" customFormat="1" ht="5.0999999999999996" customHeight="1">
      <c r="B3" s="46"/>
      <c r="C3" s="8"/>
      <c r="D3" s="7"/>
      <c r="E3" s="7"/>
      <c r="F3" s="7"/>
      <c r="G3" s="148"/>
      <c r="H3" s="47"/>
      <c r="J3" s="2"/>
    </row>
    <row r="4" spans="2:11" s="1" customFormat="1" ht="22.5" customHeight="1">
      <c r="B4" s="48" t="s">
        <v>10</v>
      </c>
      <c r="C4" s="44">
        <v>2019</v>
      </c>
      <c r="D4" s="45">
        <v>2020</v>
      </c>
      <c r="E4" s="45">
        <v>2021</v>
      </c>
      <c r="F4" s="45">
        <v>2022</v>
      </c>
      <c r="G4" s="45">
        <v>2023</v>
      </c>
      <c r="H4" s="49">
        <v>2024</v>
      </c>
      <c r="J4" s="2"/>
    </row>
    <row r="5" spans="2:11" s="1" customFormat="1" ht="5.0999999999999996" customHeight="1">
      <c r="B5" s="46"/>
      <c r="C5" s="8"/>
      <c r="D5" s="7"/>
      <c r="E5" s="7"/>
      <c r="F5" s="7"/>
      <c r="G5" s="148"/>
      <c r="H5" s="186"/>
      <c r="J5" s="2"/>
    </row>
    <row r="6" spans="2:11" s="35" customFormat="1" ht="21.6" customHeight="1">
      <c r="B6" s="50" t="s">
        <v>56</v>
      </c>
      <c r="C6" s="51"/>
      <c r="D6" s="52"/>
      <c r="E6" s="52"/>
      <c r="F6" s="52"/>
      <c r="G6" s="52"/>
      <c r="H6" s="187"/>
      <c r="I6" s="1"/>
    </row>
    <row r="7" spans="2:11" s="35" customFormat="1" ht="21.6" customHeight="1">
      <c r="B7" s="53" t="s">
        <v>567</v>
      </c>
      <c r="C7" s="54">
        <v>234439503</v>
      </c>
      <c r="D7" s="54">
        <v>192480058</v>
      </c>
      <c r="E7" s="418" t="s">
        <v>701</v>
      </c>
      <c r="F7" s="54">
        <v>244007682</v>
      </c>
      <c r="G7" s="54">
        <v>242302738</v>
      </c>
      <c r="H7" s="188">
        <v>230170454</v>
      </c>
      <c r="I7" s="1"/>
    </row>
    <row r="8" spans="2:11" s="35" customFormat="1" ht="21.6" customHeight="1">
      <c r="B8" s="67" t="s">
        <v>57</v>
      </c>
      <c r="C8" s="55">
        <v>231137212</v>
      </c>
      <c r="D8" s="56">
        <v>189850960</v>
      </c>
      <c r="E8" s="348" t="s">
        <v>568</v>
      </c>
      <c r="F8" s="56">
        <v>241683136</v>
      </c>
      <c r="G8" s="162">
        <v>239862674</v>
      </c>
      <c r="H8" s="189">
        <v>228191263</v>
      </c>
      <c r="I8" s="1"/>
    </row>
    <row r="9" spans="2:11" s="35" customFormat="1" ht="21.6" customHeight="1">
      <c r="B9" s="67" t="s">
        <v>58</v>
      </c>
      <c r="C9" s="55">
        <v>2963596</v>
      </c>
      <c r="D9" s="56">
        <v>2232168</v>
      </c>
      <c r="E9" s="56">
        <v>2337359</v>
      </c>
      <c r="F9" s="56">
        <v>1866362</v>
      </c>
      <c r="G9" s="162">
        <v>1979060</v>
      </c>
      <c r="H9" s="189">
        <f>H7-H8-H10</f>
        <v>1517514</v>
      </c>
      <c r="I9" s="1"/>
      <c r="K9" s="417"/>
    </row>
    <row r="10" spans="2:11" s="35" customFormat="1" ht="21.6" customHeight="1">
      <c r="B10" s="67" t="s">
        <v>59</v>
      </c>
      <c r="C10" s="56">
        <v>338695</v>
      </c>
      <c r="D10" s="56">
        <v>396930</v>
      </c>
      <c r="E10" s="56">
        <v>477953</v>
      </c>
      <c r="F10" s="56">
        <v>458184</v>
      </c>
      <c r="G10" s="162">
        <v>461004</v>
      </c>
      <c r="H10" s="189">
        <v>461677</v>
      </c>
      <c r="I10" s="1"/>
    </row>
    <row r="11" spans="2:11" s="35" customFormat="1" ht="21.6" customHeight="1">
      <c r="B11" s="66" t="s">
        <v>569</v>
      </c>
      <c r="C11" s="142">
        <v>102.4</v>
      </c>
      <c r="D11" s="142">
        <v>101.4</v>
      </c>
      <c r="E11" s="142">
        <v>95.9</v>
      </c>
      <c r="F11" s="142">
        <v>99.9</v>
      </c>
      <c r="G11" s="163">
        <v>100.82</v>
      </c>
      <c r="H11" s="189">
        <v>103.4</v>
      </c>
      <c r="I11" s="1"/>
    </row>
    <row r="12" spans="2:11" s="3" customFormat="1" ht="21.6" customHeight="1">
      <c r="B12" s="53" t="s">
        <v>60</v>
      </c>
      <c r="C12" s="54"/>
      <c r="D12" s="54"/>
      <c r="E12" s="54"/>
      <c r="F12" s="54"/>
      <c r="G12" s="54"/>
      <c r="H12" s="188">
        <v>210027973</v>
      </c>
      <c r="I12" s="1"/>
    </row>
    <row r="13" spans="2:11" s="3" customFormat="1" ht="21.6" customHeight="1">
      <c r="B13" s="67" t="s">
        <v>57</v>
      </c>
      <c r="C13" s="57" t="s">
        <v>481</v>
      </c>
      <c r="D13" s="57" t="s">
        <v>481</v>
      </c>
      <c r="E13" s="57" t="s">
        <v>481</v>
      </c>
      <c r="F13" s="57" t="s">
        <v>481</v>
      </c>
      <c r="G13" s="57" t="s">
        <v>481</v>
      </c>
      <c r="H13" s="189">
        <v>208197751</v>
      </c>
    </row>
    <row r="14" spans="2:11" s="3" customFormat="1" ht="21.6" customHeight="1">
      <c r="B14" s="67" t="s">
        <v>58</v>
      </c>
      <c r="C14" s="57" t="s">
        <v>481</v>
      </c>
      <c r="D14" s="57" t="s">
        <v>481</v>
      </c>
      <c r="E14" s="57" t="s">
        <v>481</v>
      </c>
      <c r="F14" s="57" t="s">
        <v>481</v>
      </c>
      <c r="G14" s="57" t="s">
        <v>481</v>
      </c>
      <c r="H14" s="189">
        <v>1386890</v>
      </c>
    </row>
    <row r="15" spans="2:11" s="3" customFormat="1" ht="21.6" customHeight="1">
      <c r="B15" s="67" t="s">
        <v>59</v>
      </c>
      <c r="C15" s="57" t="s">
        <v>481</v>
      </c>
      <c r="D15" s="57" t="s">
        <v>481</v>
      </c>
      <c r="E15" s="57" t="s">
        <v>481</v>
      </c>
      <c r="F15" s="57" t="s">
        <v>481</v>
      </c>
      <c r="G15" s="57" t="s">
        <v>481</v>
      </c>
      <c r="H15" s="189">
        <v>443332</v>
      </c>
    </row>
    <row r="16" spans="2:11" s="3" customFormat="1" ht="21.6" customHeight="1">
      <c r="B16" s="66" t="s">
        <v>566</v>
      </c>
      <c r="C16" s="57" t="s">
        <v>481</v>
      </c>
      <c r="D16" s="57" t="s">
        <v>481</v>
      </c>
      <c r="E16" s="57" t="s">
        <v>481</v>
      </c>
      <c r="F16" s="57" t="s">
        <v>481</v>
      </c>
      <c r="G16" s="57" t="s">
        <v>481</v>
      </c>
      <c r="H16" s="190">
        <v>107.8</v>
      </c>
    </row>
    <row r="17" spans="2:9" s="3" customFormat="1" ht="21.6" customHeight="1">
      <c r="B17" s="347" t="s">
        <v>570</v>
      </c>
      <c r="C17" s="54"/>
      <c r="D17" s="54"/>
      <c r="E17" s="54"/>
      <c r="F17" s="54"/>
      <c r="G17" s="54"/>
      <c r="H17" s="188"/>
    </row>
    <row r="18" spans="2:9" s="3" customFormat="1" ht="21.6" customHeight="1">
      <c r="B18" s="67" t="s">
        <v>61</v>
      </c>
      <c r="C18" s="55">
        <v>0</v>
      </c>
      <c r="D18" s="56">
        <v>0</v>
      </c>
      <c r="E18" s="56">
        <v>0</v>
      </c>
      <c r="F18" s="56">
        <v>1</v>
      </c>
      <c r="G18" s="162">
        <v>0</v>
      </c>
      <c r="H18" s="189">
        <v>1</v>
      </c>
    </row>
    <row r="19" spans="2:9" s="3" customFormat="1" ht="21.6" customHeight="1">
      <c r="B19" s="67" t="s">
        <v>62</v>
      </c>
      <c r="C19" s="55">
        <v>5</v>
      </c>
      <c r="D19" s="56">
        <v>4</v>
      </c>
      <c r="E19" s="56">
        <v>8</v>
      </c>
      <c r="F19" s="56">
        <v>9</v>
      </c>
      <c r="G19" s="162">
        <v>11</v>
      </c>
      <c r="H19" s="189">
        <v>16</v>
      </c>
    </row>
    <row r="20" spans="2:9" s="3" customFormat="1" ht="21.6" customHeight="1">
      <c r="B20" s="67" t="s">
        <v>63</v>
      </c>
      <c r="C20" s="56">
        <v>2</v>
      </c>
      <c r="D20" s="56">
        <v>0</v>
      </c>
      <c r="E20" s="56">
        <v>1</v>
      </c>
      <c r="F20" s="56">
        <v>2</v>
      </c>
      <c r="G20" s="162">
        <v>0</v>
      </c>
      <c r="H20" s="189">
        <v>1</v>
      </c>
      <c r="I20" s="31"/>
    </row>
    <row r="21" spans="2:9" s="3" customFormat="1" ht="21.6" customHeight="1">
      <c r="B21" s="53" t="s">
        <v>64</v>
      </c>
      <c r="C21" s="54"/>
      <c r="D21" s="54"/>
      <c r="E21" s="54"/>
      <c r="F21" s="54"/>
      <c r="G21" s="54"/>
      <c r="H21" s="280"/>
    </row>
    <row r="22" spans="2:9" s="3" customFormat="1" ht="21.6" customHeight="1">
      <c r="B22" s="67" t="s">
        <v>564</v>
      </c>
      <c r="C22" s="57" t="s">
        <v>481</v>
      </c>
      <c r="D22" s="57">
        <v>0</v>
      </c>
      <c r="E22" s="57">
        <v>1</v>
      </c>
      <c r="F22" s="58">
        <v>0</v>
      </c>
      <c r="G22" s="164">
        <v>0</v>
      </c>
      <c r="H22" s="279">
        <v>0</v>
      </c>
      <c r="I22" s="31"/>
    </row>
    <row r="23" spans="2:9" s="3" customFormat="1" ht="21.6" customHeight="1">
      <c r="B23" s="67" t="s">
        <v>565</v>
      </c>
      <c r="C23" s="57" t="s">
        <v>481</v>
      </c>
      <c r="D23" s="57">
        <v>1</v>
      </c>
      <c r="E23" s="57">
        <v>0</v>
      </c>
      <c r="F23" s="58">
        <v>1</v>
      </c>
      <c r="G23" s="164">
        <v>0</v>
      </c>
      <c r="H23" s="275">
        <v>0</v>
      </c>
      <c r="I23" s="31"/>
    </row>
    <row r="24" spans="2:9" s="3" customFormat="1" ht="21.6" customHeight="1">
      <c r="B24" s="50" t="s">
        <v>83</v>
      </c>
      <c r="C24" s="51"/>
      <c r="D24" s="52"/>
      <c r="E24" s="52"/>
      <c r="F24" s="52"/>
      <c r="G24" s="52"/>
      <c r="H24" s="282"/>
      <c r="I24" s="31"/>
    </row>
    <row r="25" spans="2:9" s="3" customFormat="1" ht="21.6" customHeight="1">
      <c r="B25" s="59" t="s">
        <v>571</v>
      </c>
      <c r="C25" s="60">
        <v>484226</v>
      </c>
      <c r="D25" s="61">
        <v>534049</v>
      </c>
      <c r="E25" s="61">
        <v>460551</v>
      </c>
      <c r="F25" s="61">
        <v>550468</v>
      </c>
      <c r="G25" s="166">
        <v>553629</v>
      </c>
      <c r="H25" s="195">
        <v>763979</v>
      </c>
      <c r="I25" s="31"/>
    </row>
    <row r="26" spans="2:9" s="3" customFormat="1" ht="21.6" customHeight="1">
      <c r="B26" s="59" t="s">
        <v>84</v>
      </c>
      <c r="C26" s="60">
        <v>680172</v>
      </c>
      <c r="D26" s="61">
        <v>612933</v>
      </c>
      <c r="E26" s="61">
        <v>733580</v>
      </c>
      <c r="F26" s="349" t="s">
        <v>572</v>
      </c>
      <c r="G26" s="166">
        <v>837509</v>
      </c>
      <c r="H26" s="195">
        <v>875226</v>
      </c>
      <c r="I26" s="31"/>
    </row>
    <row r="27" spans="2:9" s="3" customFormat="1" ht="29.1" customHeight="1">
      <c r="B27" s="400" t="s">
        <v>85</v>
      </c>
      <c r="C27" s="60">
        <v>1925239</v>
      </c>
      <c r="D27" s="61">
        <v>1342376</v>
      </c>
      <c r="E27" s="61">
        <v>2081600</v>
      </c>
      <c r="F27" s="61">
        <v>2135403.34</v>
      </c>
      <c r="G27" s="166">
        <v>2030868</v>
      </c>
      <c r="H27" s="195">
        <v>2043136</v>
      </c>
      <c r="I27" s="31"/>
    </row>
    <row r="28" spans="2:9" s="3" customFormat="1" ht="21.6" customHeight="1">
      <c r="B28" s="50" t="s">
        <v>65</v>
      </c>
      <c r="C28" s="51"/>
      <c r="D28" s="52"/>
      <c r="E28" s="52"/>
      <c r="F28" s="52"/>
      <c r="G28" s="52"/>
      <c r="H28" s="282"/>
      <c r="I28" s="31"/>
    </row>
    <row r="29" spans="2:9" s="3" customFormat="1" ht="21.6" customHeight="1">
      <c r="B29" s="53" t="s">
        <v>563</v>
      </c>
      <c r="C29" s="54"/>
      <c r="D29" s="54"/>
      <c r="E29" s="54"/>
      <c r="F29" s="54"/>
      <c r="G29" s="54"/>
      <c r="H29" s="54"/>
      <c r="I29" s="286"/>
    </row>
    <row r="30" spans="2:9" s="3" customFormat="1" ht="21.6" customHeight="1">
      <c r="B30" s="191" t="s">
        <v>66</v>
      </c>
      <c r="C30" s="57" t="s">
        <v>481</v>
      </c>
      <c r="D30" s="57" t="s">
        <v>481</v>
      </c>
      <c r="E30" s="57" t="s">
        <v>481</v>
      </c>
      <c r="F30" s="57" t="s">
        <v>481</v>
      </c>
      <c r="G30" s="57" t="s">
        <v>481</v>
      </c>
      <c r="H30" s="276">
        <v>360</v>
      </c>
      <c r="I30" s="31"/>
    </row>
    <row r="31" spans="2:9" s="3" customFormat="1" ht="21.6" customHeight="1">
      <c r="B31" s="67" t="s">
        <v>67</v>
      </c>
      <c r="C31" s="60">
        <v>5528</v>
      </c>
      <c r="D31" s="145">
        <v>2705</v>
      </c>
      <c r="E31" s="145">
        <v>22023</v>
      </c>
      <c r="F31" s="58">
        <v>17101</v>
      </c>
      <c r="G31" s="164">
        <v>14689</v>
      </c>
      <c r="H31" s="279">
        <v>2490</v>
      </c>
      <c r="I31" s="31"/>
    </row>
    <row r="32" spans="2:9" s="3" customFormat="1" ht="21.6" customHeight="1">
      <c r="B32" s="67" t="s">
        <v>68</v>
      </c>
      <c r="C32" s="60">
        <v>4570</v>
      </c>
      <c r="D32" s="60">
        <v>4567</v>
      </c>
      <c r="E32" s="60">
        <v>4389</v>
      </c>
      <c r="F32" s="58">
        <v>4269</v>
      </c>
      <c r="G32" s="164">
        <v>2366</v>
      </c>
      <c r="H32" s="275" t="s">
        <v>481</v>
      </c>
      <c r="I32" s="31"/>
    </row>
    <row r="33" spans="2:10" s="3" customFormat="1" ht="21.6" customHeight="1">
      <c r="B33" s="67" t="s">
        <v>69</v>
      </c>
      <c r="C33" s="57" t="s">
        <v>481</v>
      </c>
      <c r="D33" s="57" t="s">
        <v>481</v>
      </c>
      <c r="E33" s="57" t="s">
        <v>481</v>
      </c>
      <c r="F33" s="57" t="s">
        <v>481</v>
      </c>
      <c r="G33" s="57" t="s">
        <v>481</v>
      </c>
      <c r="H33" s="278">
        <v>90</v>
      </c>
      <c r="I33" s="31"/>
    </row>
    <row r="34" spans="2:10" s="3" customFormat="1" ht="21.6" customHeight="1">
      <c r="B34" s="67" t="s">
        <v>70</v>
      </c>
      <c r="C34" s="57" t="s">
        <v>481</v>
      </c>
      <c r="D34" s="57" t="s">
        <v>481</v>
      </c>
      <c r="E34" s="57" t="s">
        <v>481</v>
      </c>
      <c r="F34" s="57" t="s">
        <v>481</v>
      </c>
      <c r="G34" s="57" t="s">
        <v>481</v>
      </c>
      <c r="H34" s="194">
        <v>16.78</v>
      </c>
      <c r="I34" s="31"/>
    </row>
    <row r="35" spans="2:10" s="3" customFormat="1" ht="21.6" customHeight="1">
      <c r="B35" s="191" t="s">
        <v>71</v>
      </c>
      <c r="C35" s="57" t="s">
        <v>481</v>
      </c>
      <c r="D35" s="57" t="s">
        <v>481</v>
      </c>
      <c r="E35" s="57" t="s">
        <v>481</v>
      </c>
      <c r="F35" s="57" t="s">
        <v>481</v>
      </c>
      <c r="G35" s="57" t="s">
        <v>481</v>
      </c>
      <c r="H35" s="194">
        <v>504.9</v>
      </c>
      <c r="I35" s="31"/>
    </row>
    <row r="36" spans="2:10" s="3" customFormat="1" ht="21.6" customHeight="1">
      <c r="B36" s="191" t="s">
        <v>72</v>
      </c>
      <c r="C36" s="57" t="s">
        <v>481</v>
      </c>
      <c r="D36" s="57" t="s">
        <v>481</v>
      </c>
      <c r="E36" s="57" t="s">
        <v>481</v>
      </c>
      <c r="F36" s="57" t="s">
        <v>481</v>
      </c>
      <c r="G36" s="57" t="s">
        <v>481</v>
      </c>
      <c r="H36" s="194">
        <v>117</v>
      </c>
      <c r="I36" s="31"/>
    </row>
    <row r="37" spans="2:10" s="3" customFormat="1" ht="21.6" customHeight="1">
      <c r="B37" s="191" t="s">
        <v>73</v>
      </c>
      <c r="C37" s="57" t="s">
        <v>481</v>
      </c>
      <c r="D37" s="57" t="s">
        <v>481</v>
      </c>
      <c r="E37" s="57" t="s">
        <v>481</v>
      </c>
      <c r="F37" s="57" t="s">
        <v>481</v>
      </c>
      <c r="G37" s="57" t="s">
        <v>481</v>
      </c>
      <c r="H37" s="194">
        <v>56.09</v>
      </c>
      <c r="I37" s="31"/>
    </row>
    <row r="38" spans="2:10" s="3" customFormat="1" ht="21.6" customHeight="1">
      <c r="B38" s="191" t="s">
        <v>74</v>
      </c>
      <c r="C38" s="57" t="s">
        <v>481</v>
      </c>
      <c r="D38" s="57" t="s">
        <v>481</v>
      </c>
      <c r="E38" s="57" t="s">
        <v>481</v>
      </c>
      <c r="F38" s="57" t="s">
        <v>481</v>
      </c>
      <c r="G38" s="57" t="s">
        <v>481</v>
      </c>
      <c r="H38" s="194">
        <v>3.5</v>
      </c>
      <c r="I38" s="31"/>
    </row>
    <row r="39" spans="2:10" s="3" customFormat="1" ht="21.6" customHeight="1">
      <c r="B39" s="191" t="s">
        <v>75</v>
      </c>
      <c r="C39" s="57" t="s">
        <v>481</v>
      </c>
      <c r="D39" s="57" t="s">
        <v>481</v>
      </c>
      <c r="E39" s="57" t="s">
        <v>481</v>
      </c>
      <c r="F39" s="57" t="s">
        <v>481</v>
      </c>
      <c r="G39" s="57" t="s">
        <v>481</v>
      </c>
      <c r="H39" s="276">
        <v>671.85</v>
      </c>
      <c r="I39" s="31"/>
    </row>
    <row r="40" spans="2:10" s="3" customFormat="1" ht="21.6" customHeight="1">
      <c r="B40" s="67" t="s">
        <v>76</v>
      </c>
      <c r="C40" s="60">
        <v>3695</v>
      </c>
      <c r="D40" s="60">
        <v>3002</v>
      </c>
      <c r="E40" s="60">
        <v>3096</v>
      </c>
      <c r="F40" s="58">
        <v>4248</v>
      </c>
      <c r="G40" s="164">
        <v>1396</v>
      </c>
      <c r="H40" s="275" t="s">
        <v>481</v>
      </c>
      <c r="I40" s="31"/>
    </row>
    <row r="41" spans="2:10" s="3" customFormat="1" ht="21.6" customHeight="1">
      <c r="B41" s="67" t="s">
        <v>77</v>
      </c>
      <c r="C41" s="57" t="s">
        <v>481</v>
      </c>
      <c r="D41" s="57" t="s">
        <v>481</v>
      </c>
      <c r="E41" s="57" t="s">
        <v>481</v>
      </c>
      <c r="F41" s="57" t="s">
        <v>481</v>
      </c>
      <c r="G41" s="57" t="s">
        <v>481</v>
      </c>
      <c r="H41" s="277">
        <v>670.08</v>
      </c>
      <c r="I41" s="31"/>
    </row>
    <row r="42" spans="2:10" s="3" customFormat="1" ht="21.6" customHeight="1">
      <c r="B42" s="67" t="s">
        <v>78</v>
      </c>
      <c r="C42" s="60">
        <v>13564</v>
      </c>
      <c r="D42" s="60">
        <v>1490</v>
      </c>
      <c r="E42" s="57" t="s">
        <v>20</v>
      </c>
      <c r="F42" s="58">
        <v>114</v>
      </c>
      <c r="G42" s="164">
        <v>677</v>
      </c>
      <c r="H42" s="275">
        <v>42.31</v>
      </c>
      <c r="I42" s="138"/>
      <c r="J42" s="37"/>
    </row>
    <row r="43" spans="2:10" s="3" customFormat="1" ht="21.6" customHeight="1">
      <c r="B43" s="53" t="s">
        <v>17</v>
      </c>
      <c r="C43" s="54"/>
      <c r="D43" s="54"/>
      <c r="E43" s="54"/>
      <c r="F43" s="54"/>
      <c r="G43" s="54"/>
      <c r="H43" s="274"/>
      <c r="I43" s="138"/>
      <c r="J43" s="37"/>
    </row>
    <row r="44" spans="2:10" s="3" customFormat="1" ht="21.6" customHeight="1">
      <c r="B44" s="191" t="s">
        <v>73</v>
      </c>
      <c r="C44" s="56">
        <v>1752</v>
      </c>
      <c r="D44" s="56">
        <v>1745</v>
      </c>
      <c r="E44" s="56">
        <v>1727</v>
      </c>
      <c r="F44" s="56">
        <v>1874</v>
      </c>
      <c r="G44" s="162">
        <v>3217</v>
      </c>
      <c r="H44" s="283">
        <v>433.97</v>
      </c>
      <c r="I44" s="138"/>
    </row>
    <row r="45" spans="2:10" s="3" customFormat="1" ht="21.6" customHeight="1">
      <c r="B45" s="191" t="s">
        <v>79</v>
      </c>
      <c r="C45" s="56" t="s">
        <v>481</v>
      </c>
      <c r="D45" s="56" t="s">
        <v>481</v>
      </c>
      <c r="E45" s="56" t="s">
        <v>481</v>
      </c>
      <c r="F45" s="56" t="s">
        <v>481</v>
      </c>
      <c r="G45" s="287" t="s">
        <v>481</v>
      </c>
      <c r="H45" s="284">
        <v>2812.7</v>
      </c>
      <c r="I45" s="138"/>
    </row>
    <row r="46" spans="2:10" s="3" customFormat="1" ht="21.6" customHeight="1">
      <c r="B46" s="191" t="s">
        <v>80</v>
      </c>
      <c r="C46" s="56">
        <v>6254</v>
      </c>
      <c r="D46" s="56">
        <v>5673</v>
      </c>
      <c r="E46" s="56">
        <v>5227</v>
      </c>
      <c r="F46" s="56">
        <v>4021</v>
      </c>
      <c r="G46" s="165">
        <v>8434</v>
      </c>
      <c r="H46" s="285">
        <v>6420.3230000000003</v>
      </c>
      <c r="I46" s="31"/>
      <c r="J46" s="4"/>
    </row>
    <row r="47" spans="2:10" s="3" customFormat="1" ht="21.6" customHeight="1">
      <c r="B47" s="53" t="s">
        <v>81</v>
      </c>
      <c r="C47" s="54"/>
      <c r="D47" s="54"/>
      <c r="E47" s="54"/>
      <c r="F47" s="54"/>
      <c r="G47" s="54"/>
      <c r="H47" s="280"/>
      <c r="I47" s="31"/>
    </row>
    <row r="48" spans="2:10" s="3" customFormat="1" ht="21.6" customHeight="1">
      <c r="B48" s="67" t="s">
        <v>82</v>
      </c>
      <c r="C48" s="56" t="s">
        <v>481</v>
      </c>
      <c r="D48" s="56" t="s">
        <v>481</v>
      </c>
      <c r="E48" s="56" t="s">
        <v>481</v>
      </c>
      <c r="F48" s="56" t="s">
        <v>481</v>
      </c>
      <c r="G48" s="165">
        <v>1442</v>
      </c>
      <c r="H48" s="281">
        <v>1497</v>
      </c>
      <c r="I48" s="31"/>
    </row>
    <row r="49" spans="2:10" s="3" customFormat="1" ht="21.6" customHeight="1">
      <c r="B49" s="67" t="s">
        <v>80</v>
      </c>
      <c r="C49" s="56" t="s">
        <v>481</v>
      </c>
      <c r="D49" s="56" t="s">
        <v>481</v>
      </c>
      <c r="E49" s="56" t="s">
        <v>481</v>
      </c>
      <c r="F49" s="56" t="s">
        <v>481</v>
      </c>
      <c r="G49" s="165">
        <v>1602</v>
      </c>
      <c r="H49" s="189">
        <v>1658</v>
      </c>
      <c r="I49" s="31"/>
      <c r="J49" s="4"/>
    </row>
    <row r="50" spans="2:10" s="3" customFormat="1" ht="21.6" customHeight="1">
      <c r="B50" s="53" t="s">
        <v>562</v>
      </c>
      <c r="C50" s="54"/>
      <c r="D50" s="54"/>
      <c r="E50" s="54"/>
      <c r="F50" s="54"/>
      <c r="G50" s="54"/>
      <c r="H50" s="188"/>
      <c r="I50" s="31"/>
    </row>
    <row r="51" spans="2:10" s="3" customFormat="1" ht="21.6" customHeight="1">
      <c r="B51" s="67" t="s">
        <v>86</v>
      </c>
      <c r="C51" s="62">
        <v>5819</v>
      </c>
      <c r="D51" s="63">
        <v>3699</v>
      </c>
      <c r="E51" s="63">
        <v>4003.6082857024426</v>
      </c>
      <c r="F51" s="63">
        <v>6402</v>
      </c>
      <c r="G51" s="167">
        <v>3824</v>
      </c>
      <c r="H51" s="196">
        <v>5002</v>
      </c>
      <c r="I51" s="31"/>
    </row>
    <row r="52" spans="2:10" s="3" customFormat="1" ht="21.6" customHeight="1">
      <c r="B52" s="67" t="s">
        <v>87</v>
      </c>
      <c r="C52" s="62">
        <v>5933</v>
      </c>
      <c r="D52" s="63">
        <v>3650</v>
      </c>
      <c r="E52" s="63">
        <v>5907.1358798818856</v>
      </c>
      <c r="F52" s="63">
        <v>5758</v>
      </c>
      <c r="G52" s="167">
        <v>5053</v>
      </c>
      <c r="H52" s="196">
        <v>4717</v>
      </c>
      <c r="I52" s="31"/>
    </row>
    <row r="53" spans="2:10" s="3" customFormat="1" ht="21.6" customHeight="1">
      <c r="B53" s="67" t="s">
        <v>88</v>
      </c>
      <c r="C53" s="62">
        <v>1059</v>
      </c>
      <c r="D53" s="63">
        <v>818</v>
      </c>
      <c r="E53" s="63">
        <v>905.15503000203751</v>
      </c>
      <c r="F53" s="63">
        <v>1019</v>
      </c>
      <c r="G53" s="167">
        <v>934</v>
      </c>
      <c r="H53" s="196">
        <v>931</v>
      </c>
      <c r="I53" s="31"/>
    </row>
    <row r="54" spans="2:10">
      <c r="B54" s="67" t="s">
        <v>89</v>
      </c>
      <c r="C54" s="62">
        <v>888</v>
      </c>
      <c r="D54" s="63">
        <v>574</v>
      </c>
      <c r="E54" s="63">
        <v>978.89959711150766</v>
      </c>
      <c r="F54" s="63">
        <v>980</v>
      </c>
      <c r="G54" s="167">
        <v>918</v>
      </c>
      <c r="H54" s="196">
        <v>879</v>
      </c>
    </row>
    <row r="55" spans="2:10">
      <c r="B55" s="68" t="s">
        <v>90</v>
      </c>
      <c r="C55" s="64">
        <v>538</v>
      </c>
      <c r="D55" s="65">
        <v>369</v>
      </c>
      <c r="E55" s="65">
        <v>464.37131090156686</v>
      </c>
      <c r="F55" s="65">
        <v>442</v>
      </c>
      <c r="G55" s="168">
        <v>508</v>
      </c>
      <c r="H55" s="197">
        <v>660</v>
      </c>
    </row>
    <row r="58" spans="2:10" s="394" customFormat="1" ht="11.25">
      <c r="B58" s="486" t="s">
        <v>552</v>
      </c>
      <c r="C58" s="486"/>
      <c r="D58" s="486"/>
      <c r="E58" s="486"/>
      <c r="F58" s="486"/>
      <c r="G58" s="486"/>
      <c r="H58" s="486"/>
    </row>
    <row r="59" spans="2:10" s="394" customFormat="1" ht="11.25">
      <c r="B59" s="486" t="s">
        <v>553</v>
      </c>
      <c r="C59" s="486"/>
      <c r="D59" s="486"/>
      <c r="E59" s="486"/>
      <c r="F59" s="486"/>
      <c r="G59" s="486"/>
      <c r="H59" s="486"/>
    </row>
    <row r="60" spans="2:10" s="394" customFormat="1" ht="11.25">
      <c r="B60" s="486" t="s">
        <v>554</v>
      </c>
      <c r="C60" s="486"/>
      <c r="D60" s="486"/>
      <c r="E60" s="486"/>
      <c r="F60" s="486"/>
      <c r="G60" s="486"/>
      <c r="H60" s="486"/>
    </row>
    <row r="61" spans="2:10" s="394" customFormat="1" ht="11.25">
      <c r="B61" s="486" t="s">
        <v>555</v>
      </c>
      <c r="C61" s="486"/>
      <c r="D61" s="486"/>
      <c r="E61" s="486"/>
      <c r="F61" s="486"/>
      <c r="G61" s="486"/>
      <c r="H61" s="486"/>
    </row>
    <row r="62" spans="2:10" s="394" customFormat="1" ht="11.25">
      <c r="B62" s="486" t="s">
        <v>556</v>
      </c>
      <c r="C62" s="486"/>
      <c r="D62" s="486"/>
      <c r="E62" s="486"/>
      <c r="F62" s="486"/>
      <c r="G62" s="486"/>
      <c r="H62" s="486"/>
    </row>
    <row r="63" spans="2:10" s="394" customFormat="1" ht="11.25">
      <c r="B63" s="486" t="s">
        <v>557</v>
      </c>
      <c r="C63" s="486"/>
      <c r="D63" s="486"/>
      <c r="E63" s="486"/>
      <c r="F63" s="486"/>
      <c r="G63" s="486"/>
      <c r="H63" s="486"/>
    </row>
    <row r="64" spans="2:10" s="394" customFormat="1" ht="11.25">
      <c r="B64" s="486" t="s">
        <v>558</v>
      </c>
      <c r="C64" s="486"/>
      <c r="D64" s="486"/>
      <c r="E64" s="486"/>
      <c r="F64" s="486"/>
      <c r="G64" s="486"/>
      <c r="H64" s="486"/>
    </row>
    <row r="65" spans="2:8" s="394" customFormat="1" ht="11.25">
      <c r="B65" s="486" t="s">
        <v>559</v>
      </c>
      <c r="C65" s="486"/>
      <c r="D65" s="486"/>
      <c r="E65" s="486"/>
      <c r="F65" s="486"/>
      <c r="G65" s="486"/>
      <c r="H65" s="486"/>
    </row>
    <row r="66" spans="2:8" s="394" customFormat="1" ht="11.25">
      <c r="B66" s="486" t="s">
        <v>560</v>
      </c>
      <c r="C66" s="486"/>
      <c r="D66" s="486"/>
      <c r="E66" s="486"/>
      <c r="F66" s="486"/>
      <c r="G66" s="486"/>
      <c r="H66" s="486"/>
    </row>
    <row r="67" spans="2:8" s="394" customFormat="1" ht="11.25">
      <c r="B67" s="486" t="s">
        <v>561</v>
      </c>
      <c r="C67" s="486"/>
      <c r="D67" s="486"/>
      <c r="E67" s="486"/>
      <c r="F67" s="486"/>
      <c r="G67" s="486"/>
      <c r="H67" s="486"/>
    </row>
    <row r="68" spans="2:8">
      <c r="B68" s="497" t="s">
        <v>700</v>
      </c>
      <c r="C68" s="497"/>
      <c r="D68" s="497"/>
      <c r="E68" s="497"/>
      <c r="F68" s="497"/>
      <c r="G68" s="497"/>
      <c r="H68" s="497"/>
    </row>
  </sheetData>
  <mergeCells count="12">
    <mergeCell ref="B68:H68"/>
    <mergeCell ref="B2:H2"/>
    <mergeCell ref="B58:H58"/>
    <mergeCell ref="B59:H59"/>
    <mergeCell ref="B60:H60"/>
    <mergeCell ref="B61:H61"/>
    <mergeCell ref="B67:H67"/>
    <mergeCell ref="B62:H62"/>
    <mergeCell ref="B63:H63"/>
    <mergeCell ref="B64:H64"/>
    <mergeCell ref="B65:H65"/>
    <mergeCell ref="B66:H66"/>
  </mergeCells>
  <pageMargins left="0.7" right="0.7" top="0.75" bottom="0.75" header="0.3" footer="0.3"/>
  <pageSetup paperSize="9" scale="69" fitToHeight="0" orientation="landscape" r:id="rId1"/>
  <rowBreaks count="2" manualBreakCount="2">
    <brk id="4" max="16383" man="1"/>
    <brk id="16"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3816D-22D2-4C92-8076-BEB6CCBEB1DC}">
  <sheetPr>
    <pageSetUpPr fitToPage="1"/>
  </sheetPr>
  <dimension ref="A1:I34"/>
  <sheetViews>
    <sheetView showGridLines="0" zoomScale="90" zoomScaleNormal="90" workbookViewId="0">
      <selection activeCell="G16" sqref="G16"/>
    </sheetView>
  </sheetViews>
  <sheetFormatPr defaultColWidth="8.7109375" defaultRowHeight="15"/>
  <cols>
    <col min="1" max="1" width="2.42578125" customWidth="1"/>
    <col min="2" max="2" width="16.28515625" style="5" customWidth="1"/>
    <col min="3" max="3" width="68.85546875" style="17" customWidth="1"/>
    <col min="4" max="4" width="92.5703125" style="17" customWidth="1"/>
    <col min="5" max="5" width="37.140625" style="41" customWidth="1"/>
    <col min="9" max="9" width="41.85546875" customWidth="1"/>
  </cols>
  <sheetData>
    <row r="1" spans="1:9" ht="120.95" customHeight="1"/>
    <row r="2" spans="1:9" s="3" customFormat="1" ht="40.35" customHeight="1">
      <c r="A2" s="27"/>
      <c r="B2" s="211" t="s">
        <v>91</v>
      </c>
      <c r="C2" s="211" t="s">
        <v>92</v>
      </c>
      <c r="D2" s="211" t="s">
        <v>93</v>
      </c>
      <c r="E2" s="211" t="s">
        <v>94</v>
      </c>
      <c r="I2" s="1"/>
    </row>
    <row r="3" spans="1:9" s="3" customFormat="1" ht="15.75">
      <c r="A3" s="27" t="s">
        <v>699</v>
      </c>
      <c r="B3" s="465" t="s">
        <v>95</v>
      </c>
      <c r="C3" s="508" t="s">
        <v>96</v>
      </c>
      <c r="D3" s="508" t="s">
        <v>97</v>
      </c>
      <c r="E3" s="213" t="s">
        <v>98</v>
      </c>
      <c r="I3" s="1"/>
    </row>
    <row r="4" spans="1:9" s="3" customFormat="1" ht="15.75">
      <c r="A4" s="27"/>
      <c r="B4" s="466"/>
      <c r="C4" s="509"/>
      <c r="D4" s="509"/>
      <c r="E4" s="249" t="s">
        <v>108</v>
      </c>
      <c r="I4" s="1"/>
    </row>
    <row r="5" spans="1:9" s="3" customFormat="1" ht="15.75">
      <c r="A5" s="27"/>
      <c r="B5" s="466"/>
      <c r="C5" s="508" t="s">
        <v>99</v>
      </c>
      <c r="D5" s="508" t="s">
        <v>97</v>
      </c>
      <c r="E5" s="213" t="s">
        <v>98</v>
      </c>
      <c r="I5" s="1"/>
    </row>
    <row r="6" spans="1:9" s="3" customFormat="1" ht="15.75">
      <c r="A6" s="27"/>
      <c r="B6" s="501"/>
      <c r="C6" s="509"/>
      <c r="D6" s="509"/>
      <c r="E6" s="249" t="s">
        <v>108</v>
      </c>
      <c r="I6" s="1"/>
    </row>
    <row r="7" spans="1:9" s="3" customFormat="1" ht="5.0999999999999996" customHeight="1">
      <c r="A7" s="27"/>
      <c r="B7" s="222"/>
      <c r="C7" s="222"/>
      <c r="D7" s="222"/>
      <c r="E7" s="223"/>
      <c r="I7" s="1"/>
    </row>
    <row r="8" spans="1:9" s="3" customFormat="1" ht="47.25">
      <c r="A8" s="27"/>
      <c r="B8" s="460" t="s">
        <v>100</v>
      </c>
      <c r="C8" s="212" t="s">
        <v>101</v>
      </c>
      <c r="D8" s="214" t="s">
        <v>477</v>
      </c>
      <c r="E8" s="213" t="s">
        <v>98</v>
      </c>
    </row>
    <row r="9" spans="1:9" s="3" customFormat="1" ht="47.25">
      <c r="A9" s="27"/>
      <c r="B9" s="502"/>
      <c r="C9" s="212" t="s">
        <v>103</v>
      </c>
      <c r="D9" s="214" t="s">
        <v>102</v>
      </c>
      <c r="E9" s="213" t="s">
        <v>98</v>
      </c>
    </row>
    <row r="10" spans="1:9" s="3" customFormat="1" ht="47.25">
      <c r="A10" s="27"/>
      <c r="B10" s="503"/>
      <c r="C10" s="212" t="s">
        <v>104</v>
      </c>
      <c r="D10" s="214" t="s">
        <v>102</v>
      </c>
      <c r="E10" s="213" t="s">
        <v>98</v>
      </c>
    </row>
    <row r="11" spans="1:9" s="3" customFormat="1" ht="5.0999999999999996" customHeight="1">
      <c r="A11" s="27"/>
      <c r="B11" s="222"/>
      <c r="C11" s="222"/>
      <c r="D11" s="224"/>
      <c r="E11" s="223"/>
    </row>
    <row r="12" spans="1:9" s="3" customFormat="1" ht="15.75">
      <c r="A12" s="27"/>
      <c r="B12" s="460" t="s">
        <v>105</v>
      </c>
      <c r="C12" s="508" t="s">
        <v>106</v>
      </c>
      <c r="D12" s="508" t="s">
        <v>478</v>
      </c>
      <c r="E12" s="215" t="s">
        <v>108</v>
      </c>
      <c r="F12" s="147"/>
    </row>
    <row r="13" spans="1:9" s="3" customFormat="1" ht="15.75">
      <c r="A13" s="27"/>
      <c r="B13" s="504"/>
      <c r="C13" s="509"/>
      <c r="D13" s="509"/>
      <c r="E13" s="213" t="s">
        <v>98</v>
      </c>
      <c r="F13" s="147"/>
    </row>
    <row r="14" spans="1:9" s="3" customFormat="1" ht="15.75">
      <c r="A14" s="27"/>
      <c r="B14" s="504"/>
      <c r="C14" s="508" t="s">
        <v>109</v>
      </c>
      <c r="D14" s="508" t="s">
        <v>107</v>
      </c>
      <c r="E14" s="215" t="s">
        <v>108</v>
      </c>
      <c r="F14" s="147"/>
    </row>
    <row r="15" spans="1:9" s="3" customFormat="1" ht="15.75">
      <c r="A15" s="27"/>
      <c r="B15" s="505"/>
      <c r="C15" s="509"/>
      <c r="D15" s="509"/>
      <c r="E15" s="213" t="s">
        <v>98</v>
      </c>
    </row>
    <row r="16" spans="1:9" s="3" customFormat="1" ht="15.75">
      <c r="A16" s="27"/>
      <c r="B16" s="505"/>
      <c r="C16" s="510" t="s">
        <v>479</v>
      </c>
      <c r="D16" s="508" t="s">
        <v>107</v>
      </c>
      <c r="E16" s="215" t="s">
        <v>108</v>
      </c>
    </row>
    <row r="17" spans="1:6" s="3" customFormat="1" ht="15.75">
      <c r="A17" s="27"/>
      <c r="B17" s="506"/>
      <c r="C17" s="509"/>
      <c r="D17" s="509"/>
      <c r="E17" s="213" t="s">
        <v>98</v>
      </c>
    </row>
    <row r="18" spans="1:6" s="3" customFormat="1" ht="5.0999999999999996" customHeight="1">
      <c r="A18" s="27"/>
      <c r="B18" s="225"/>
      <c r="C18" s="222"/>
      <c r="D18" s="222"/>
      <c r="E18" s="226"/>
      <c r="F18" s="147"/>
    </row>
    <row r="19" spans="1:6" s="3" customFormat="1" ht="51" customHeight="1">
      <c r="A19" s="27"/>
      <c r="B19" s="460" t="s">
        <v>110</v>
      </c>
      <c r="C19" s="353" t="s">
        <v>111</v>
      </c>
      <c r="D19" s="212" t="s">
        <v>112</v>
      </c>
      <c r="E19" s="213" t="s">
        <v>98</v>
      </c>
      <c r="F19" s="147"/>
    </row>
    <row r="20" spans="1:6" s="3" customFormat="1" ht="36.950000000000003" customHeight="1">
      <c r="A20" s="27"/>
      <c r="B20" s="502"/>
      <c r="C20" s="353" t="s">
        <v>113</v>
      </c>
      <c r="D20" s="212" t="s">
        <v>480</v>
      </c>
      <c r="E20" s="213" t="s">
        <v>98</v>
      </c>
      <c r="F20" s="147"/>
    </row>
    <row r="21" spans="1:6" s="3" customFormat="1" ht="47.25">
      <c r="A21" s="27"/>
      <c r="B21" s="507"/>
      <c r="C21" s="353" t="s">
        <v>114</v>
      </c>
      <c r="D21" s="248" t="s">
        <v>305</v>
      </c>
      <c r="E21" s="213" t="s">
        <v>98</v>
      </c>
      <c r="F21" s="147"/>
    </row>
    <row r="22" spans="1:6" s="3" customFormat="1" ht="30" customHeight="1">
      <c r="B22" s="41"/>
      <c r="C22" s="354"/>
      <c r="D22" s="247"/>
      <c r="E22" s="247"/>
    </row>
    <row r="23" spans="1:6" s="3" customFormat="1" ht="30" customHeight="1">
      <c r="B23" s="41"/>
      <c r="C23" s="355"/>
      <c r="D23" s="41"/>
      <c r="E23" s="41"/>
    </row>
    <row r="24" spans="1:6" s="3" customFormat="1" ht="30" customHeight="1">
      <c r="B24" s="41"/>
      <c r="C24" s="355"/>
      <c r="D24" s="41"/>
      <c r="E24" s="41"/>
    </row>
    <row r="25" spans="1:6" s="3" customFormat="1" ht="30" customHeight="1">
      <c r="B25" s="41"/>
      <c r="C25" s="355"/>
      <c r="D25" s="41"/>
      <c r="E25" s="41"/>
    </row>
    <row r="26" spans="1:6" s="3" customFormat="1" ht="30" customHeight="1">
      <c r="B26" s="41"/>
      <c r="C26" s="41"/>
      <c r="D26" s="41"/>
      <c r="E26" s="41"/>
    </row>
    <row r="27" spans="1:6" s="3" customFormat="1" ht="30" customHeight="1">
      <c r="B27" s="41"/>
      <c r="C27" s="41"/>
      <c r="D27" s="41"/>
      <c r="E27" s="41"/>
    </row>
    <row r="28" spans="1:6" s="3" customFormat="1" ht="30" customHeight="1">
      <c r="B28" s="41"/>
      <c r="C28" s="41"/>
      <c r="D28" s="41"/>
      <c r="E28" s="41"/>
      <c r="F28" s="4"/>
    </row>
    <row r="29" spans="1:6" s="3" customFormat="1" ht="30" customHeight="1">
      <c r="B29" s="41"/>
      <c r="C29" s="41"/>
      <c r="D29" s="41"/>
      <c r="E29" s="41"/>
    </row>
    <row r="30" spans="1:6" s="3" customFormat="1" ht="30" customHeight="1">
      <c r="B30" s="41"/>
      <c r="C30" s="41"/>
      <c r="D30" s="41"/>
      <c r="E30" s="41"/>
    </row>
    <row r="34" spans="3:3">
      <c r="C34" s="42"/>
    </row>
  </sheetData>
  <mergeCells count="14">
    <mergeCell ref="B3:B6"/>
    <mergeCell ref="B8:B10"/>
    <mergeCell ref="B12:B17"/>
    <mergeCell ref="B19:B21"/>
    <mergeCell ref="D3:D4"/>
    <mergeCell ref="C3:C4"/>
    <mergeCell ref="C5:C6"/>
    <mergeCell ref="D5:D6"/>
    <mergeCell ref="C12:C13"/>
    <mergeCell ref="D12:D13"/>
    <mergeCell ref="C14:C15"/>
    <mergeCell ref="D14:D15"/>
    <mergeCell ref="C16:C17"/>
    <mergeCell ref="D16:D17"/>
  </mergeCells>
  <phoneticPr fontId="15" type="noConversion"/>
  <hyperlinks>
    <hyperlink ref="E8" r:id="rId1" xr:uid="{3E5AC11F-58B6-4376-8ABF-F52EA0003667}"/>
    <hyperlink ref="E12" r:id="rId2" xr:uid="{2DC341F0-1EDE-4AD3-B8B3-E83F62D30D77}"/>
    <hyperlink ref="E9" r:id="rId3" xr:uid="{24AD9B50-FD01-4790-90CE-28D0B3488A89}"/>
    <hyperlink ref="E10" r:id="rId4" xr:uid="{DE8F0EE8-B27E-4DD4-9564-5B01F0E1597A}"/>
    <hyperlink ref="E3" r:id="rId5" xr:uid="{32B65134-91CA-4A00-AC21-C0A80E1B6185}"/>
    <hyperlink ref="E6" r:id="rId6" xr:uid="{90A4BDA5-94E5-4AB9-A19C-431CAD09817B}"/>
    <hyperlink ref="E13" r:id="rId7" xr:uid="{6C4CE799-A79E-4BCB-9505-36516FF8DB43}"/>
    <hyperlink ref="E14" r:id="rId8" xr:uid="{E6C8E075-8943-4D3F-B632-2A076E876BC3}"/>
    <hyperlink ref="E15" r:id="rId9" xr:uid="{DE0A922E-D857-4D68-A4DA-9785819AFB31}"/>
    <hyperlink ref="E5" r:id="rId10" xr:uid="{FDC2D851-9D5C-4D6D-995D-BF71622CFB94}"/>
    <hyperlink ref="E4" r:id="rId11" xr:uid="{3858E287-3372-4607-8CFA-4222E7EEA366}"/>
    <hyperlink ref="E16" r:id="rId12" xr:uid="{4F2BC9FE-3C21-4EA9-9C46-1E5A7D4E0F97}"/>
    <hyperlink ref="E17" r:id="rId13" xr:uid="{96E5D8BA-DD68-459D-97AA-8DB923ADA79F}"/>
    <hyperlink ref="E19" r:id="rId14" xr:uid="{D05C8EA5-6A0B-4C46-9374-95DFC3495D91}"/>
    <hyperlink ref="E20:E21" r:id="rId15" display="Ampol Annual Reports" xr:uid="{8B43812B-E1B7-4F79-828D-45BAED45FB2B}"/>
  </hyperlinks>
  <pageMargins left="0.7" right="0.7" top="0.75" bottom="0.75" header="0.3" footer="0.3"/>
  <pageSetup paperSize="9" scale="89" fitToHeight="0" orientation="landscape" r:id="rId16"/>
  <drawing r:id="rId1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83757-DD15-4FFE-A20C-BD2AAF77A363}">
  <sheetPr>
    <pageSetUpPr fitToPage="1"/>
  </sheetPr>
  <dimension ref="A1:I78"/>
  <sheetViews>
    <sheetView showGridLines="0" zoomScaleNormal="100" workbookViewId="0">
      <selection activeCell="A42" sqref="A42:XFD66"/>
    </sheetView>
  </sheetViews>
  <sheetFormatPr defaultColWidth="8.7109375" defaultRowHeight="15"/>
  <cols>
    <col min="1" max="1" width="2.42578125" customWidth="1"/>
    <col min="2" max="2" width="16.85546875" style="5" customWidth="1"/>
    <col min="3" max="3" width="63.7109375" style="17" customWidth="1"/>
    <col min="4" max="4" width="97.42578125" style="17" customWidth="1"/>
    <col min="5" max="5" width="38.140625" style="255" customWidth="1"/>
    <col min="9" max="9" width="41.85546875" customWidth="1"/>
  </cols>
  <sheetData>
    <row r="1" spans="1:9" ht="122.1" customHeight="1"/>
    <row r="2" spans="1:9" s="1" customFormat="1" ht="29.1" customHeight="1">
      <c r="A2" s="26"/>
      <c r="B2" s="11" t="s">
        <v>115</v>
      </c>
      <c r="C2" s="11" t="s">
        <v>92</v>
      </c>
      <c r="D2" s="11" t="s">
        <v>93</v>
      </c>
      <c r="E2" s="256" t="s">
        <v>94</v>
      </c>
      <c r="F2" s="2"/>
    </row>
    <row r="3" spans="1:9" s="1" customFormat="1" ht="5.0999999999999996" customHeight="1">
      <c r="A3" s="26"/>
      <c r="B3" s="19"/>
      <c r="C3" s="12"/>
      <c r="D3" s="38"/>
      <c r="E3" s="257"/>
      <c r="F3" s="2"/>
    </row>
    <row r="4" spans="1:9" s="3" customFormat="1" ht="40.35" customHeight="1">
      <c r="A4" s="27"/>
      <c r="B4" s="10" t="s">
        <v>116</v>
      </c>
      <c r="C4" s="13"/>
      <c r="D4" s="36"/>
      <c r="E4" s="258"/>
      <c r="I4" s="1"/>
    </row>
    <row r="5" spans="1:9" s="3" customFormat="1" ht="30" customHeight="1">
      <c r="A5" s="27"/>
      <c r="B5" s="18" t="s">
        <v>117</v>
      </c>
      <c r="C5" s="14"/>
      <c r="D5" s="39"/>
      <c r="E5" s="253"/>
      <c r="I5" s="1"/>
    </row>
    <row r="6" spans="1:9" s="3" customFormat="1" ht="60">
      <c r="A6" s="27"/>
      <c r="B6" s="32" t="s">
        <v>118</v>
      </c>
      <c r="C6" s="15" t="s">
        <v>119</v>
      </c>
      <c r="D6" s="15" t="s">
        <v>120</v>
      </c>
      <c r="E6" s="259" t="s">
        <v>98</v>
      </c>
      <c r="I6" s="1"/>
    </row>
    <row r="7" spans="1:9" s="3" customFormat="1" ht="30" customHeight="1">
      <c r="A7" s="27"/>
      <c r="B7" s="32" t="s">
        <v>121</v>
      </c>
      <c r="C7" s="15" t="s">
        <v>122</v>
      </c>
      <c r="D7" s="15" t="s">
        <v>123</v>
      </c>
      <c r="E7" s="259" t="s">
        <v>98</v>
      </c>
      <c r="I7" s="1"/>
    </row>
    <row r="8" spans="1:9" s="3" customFormat="1" ht="30" customHeight="1">
      <c r="A8" s="27"/>
      <c r="B8" s="32" t="s">
        <v>124</v>
      </c>
      <c r="C8" s="15" t="s">
        <v>125</v>
      </c>
      <c r="D8" s="15" t="s">
        <v>126</v>
      </c>
      <c r="E8" s="259" t="s">
        <v>98</v>
      </c>
      <c r="I8" s="1"/>
    </row>
    <row r="9" spans="1:9" s="3" customFormat="1" ht="30" customHeight="1">
      <c r="A9" s="27"/>
      <c r="B9" s="32" t="s">
        <v>127</v>
      </c>
      <c r="C9" s="15" t="s">
        <v>128</v>
      </c>
      <c r="D9" s="15" t="s">
        <v>129</v>
      </c>
      <c r="E9" s="259" t="s">
        <v>98</v>
      </c>
      <c r="I9" s="1"/>
    </row>
    <row r="10" spans="1:9" s="3" customFormat="1" ht="30" customHeight="1">
      <c r="A10" s="27"/>
      <c r="B10" s="32" t="s">
        <v>130</v>
      </c>
      <c r="C10" s="15" t="s">
        <v>131</v>
      </c>
      <c r="D10" s="15" t="s">
        <v>132</v>
      </c>
      <c r="E10" s="259" t="s">
        <v>98</v>
      </c>
    </row>
    <row r="11" spans="1:9" s="3" customFormat="1" ht="30" customHeight="1">
      <c r="A11" s="27"/>
      <c r="B11" s="18" t="s">
        <v>133</v>
      </c>
      <c r="C11" s="14"/>
      <c r="D11" s="14"/>
      <c r="E11" s="253"/>
    </row>
    <row r="12" spans="1:9" s="3" customFormat="1" ht="30" customHeight="1">
      <c r="A12" s="27"/>
      <c r="B12" s="32" t="s">
        <v>134</v>
      </c>
      <c r="C12" s="15" t="s">
        <v>135</v>
      </c>
      <c r="D12" s="101" t="s">
        <v>136</v>
      </c>
      <c r="E12" s="259" t="s">
        <v>98</v>
      </c>
    </row>
    <row r="13" spans="1:9" s="3" customFormat="1" ht="30">
      <c r="A13" s="27"/>
      <c r="B13" s="32" t="s">
        <v>137</v>
      </c>
      <c r="C13" s="15" t="s">
        <v>138</v>
      </c>
      <c r="D13" s="101" t="s">
        <v>139</v>
      </c>
      <c r="E13" s="259" t="s">
        <v>98</v>
      </c>
    </row>
    <row r="14" spans="1:9" s="3" customFormat="1" ht="30">
      <c r="A14" s="27"/>
      <c r="B14" s="32" t="s">
        <v>140</v>
      </c>
      <c r="C14" s="15" t="s">
        <v>141</v>
      </c>
      <c r="D14" s="101" t="s">
        <v>139</v>
      </c>
      <c r="E14" s="259" t="s">
        <v>98</v>
      </c>
    </row>
    <row r="15" spans="1:9" s="3" customFormat="1" ht="30" customHeight="1">
      <c r="A15" s="27"/>
      <c r="B15" s="18" t="s">
        <v>95</v>
      </c>
      <c r="C15" s="14"/>
      <c r="D15" s="14"/>
      <c r="E15" s="253"/>
    </row>
    <row r="16" spans="1:9" s="3" customFormat="1" ht="45">
      <c r="A16" s="27"/>
      <c r="B16" s="32" t="s">
        <v>142</v>
      </c>
      <c r="C16" s="15" t="s">
        <v>143</v>
      </c>
      <c r="D16" s="15" t="s">
        <v>144</v>
      </c>
      <c r="E16" s="260" t="s">
        <v>108</v>
      </c>
      <c r="F16" s="147"/>
    </row>
    <row r="17" spans="1:6" s="3" customFormat="1" ht="30.95" customHeight="1">
      <c r="A17" s="27"/>
      <c r="B17" s="32" t="s">
        <v>145</v>
      </c>
      <c r="C17" s="15" t="s">
        <v>146</v>
      </c>
      <c r="D17" s="15" t="s">
        <v>147</v>
      </c>
      <c r="E17" s="260" t="s">
        <v>108</v>
      </c>
    </row>
    <row r="18" spans="1:6" s="3" customFormat="1" ht="30" customHeight="1">
      <c r="A18" s="27"/>
      <c r="B18" s="32" t="s">
        <v>148</v>
      </c>
      <c r="C18" s="15" t="s">
        <v>149</v>
      </c>
      <c r="D18" s="15" t="s">
        <v>150</v>
      </c>
      <c r="E18" s="260" t="s">
        <v>108</v>
      </c>
    </row>
    <row r="19" spans="1:6" s="3" customFormat="1" ht="30" customHeight="1">
      <c r="A19" s="27"/>
      <c r="B19" s="32" t="s">
        <v>151</v>
      </c>
      <c r="C19" s="15" t="s">
        <v>152</v>
      </c>
      <c r="D19" s="15" t="s">
        <v>153</v>
      </c>
      <c r="E19" s="260" t="s">
        <v>108</v>
      </c>
      <c r="F19" s="147"/>
    </row>
    <row r="20" spans="1:6" s="3" customFormat="1" ht="30" customHeight="1">
      <c r="A20" s="27"/>
      <c r="B20" s="32" t="s">
        <v>154</v>
      </c>
      <c r="C20" s="15" t="s">
        <v>155</v>
      </c>
      <c r="D20" s="15" t="s">
        <v>156</v>
      </c>
      <c r="E20" s="260" t="s">
        <v>108</v>
      </c>
      <c r="F20" s="147"/>
    </row>
    <row r="21" spans="1:6" s="3" customFormat="1" ht="30" customHeight="1">
      <c r="A21" s="27"/>
      <c r="B21" s="32" t="s">
        <v>157</v>
      </c>
      <c r="C21" s="15" t="s">
        <v>158</v>
      </c>
      <c r="D21" s="15" t="s">
        <v>159</v>
      </c>
      <c r="E21" s="260" t="s">
        <v>108</v>
      </c>
      <c r="F21" s="147"/>
    </row>
    <row r="22" spans="1:6" s="3" customFormat="1" ht="30" customHeight="1">
      <c r="A22" s="27"/>
      <c r="B22" s="32" t="s">
        <v>160</v>
      </c>
      <c r="C22" s="15" t="s">
        <v>161</v>
      </c>
      <c r="D22" s="15" t="s">
        <v>162</v>
      </c>
      <c r="E22" s="260" t="s">
        <v>108</v>
      </c>
      <c r="F22" s="147"/>
    </row>
    <row r="23" spans="1:6" s="3" customFormat="1" ht="30" customHeight="1">
      <c r="A23" s="27"/>
      <c r="B23" s="32" t="s">
        <v>163</v>
      </c>
      <c r="C23" s="15" t="s">
        <v>164</v>
      </c>
      <c r="D23" s="15" t="s">
        <v>165</v>
      </c>
      <c r="E23" s="260" t="s">
        <v>108</v>
      </c>
      <c r="F23" s="147"/>
    </row>
    <row r="24" spans="1:6" s="3" customFormat="1" ht="30" customHeight="1">
      <c r="A24" s="27"/>
      <c r="B24" s="32" t="s">
        <v>166</v>
      </c>
      <c r="C24" s="15" t="s">
        <v>167</v>
      </c>
      <c r="D24" s="15" t="s">
        <v>168</v>
      </c>
      <c r="E24" s="260" t="s">
        <v>108</v>
      </c>
      <c r="F24" s="147"/>
    </row>
    <row r="25" spans="1:6" s="3" customFormat="1" ht="30" customHeight="1">
      <c r="A25" s="27"/>
      <c r="B25" s="32" t="s">
        <v>169</v>
      </c>
      <c r="C25" s="15" t="s">
        <v>170</v>
      </c>
      <c r="D25" s="15" t="s">
        <v>171</v>
      </c>
      <c r="E25" s="260" t="s">
        <v>108</v>
      </c>
    </row>
    <row r="26" spans="1:6" s="3" customFormat="1" ht="45.6" customHeight="1">
      <c r="A26" s="27"/>
      <c r="B26" s="32" t="s">
        <v>172</v>
      </c>
      <c r="C26" s="15" t="s">
        <v>173</v>
      </c>
      <c r="D26" s="15" t="s">
        <v>482</v>
      </c>
      <c r="E26" s="260" t="s">
        <v>108</v>
      </c>
    </row>
    <row r="27" spans="1:6" s="3" customFormat="1" ht="30" customHeight="1">
      <c r="A27" s="27"/>
      <c r="B27" s="32" t="s">
        <v>174</v>
      </c>
      <c r="C27" s="15" t="s">
        <v>175</v>
      </c>
      <c r="D27" s="15" t="s">
        <v>482</v>
      </c>
      <c r="E27" s="260" t="s">
        <v>108</v>
      </c>
    </row>
    <row r="28" spans="1:6" s="3" customFormat="1" ht="30" customHeight="1">
      <c r="A28" s="27"/>
      <c r="B28" s="32" t="s">
        <v>176</v>
      </c>
      <c r="C28" s="15" t="s">
        <v>177</v>
      </c>
      <c r="D28" s="15" t="s">
        <v>178</v>
      </c>
      <c r="E28" s="254" t="s">
        <v>481</v>
      </c>
    </row>
    <row r="29" spans="1:6" s="3" customFormat="1" ht="30" customHeight="1">
      <c r="A29" s="27"/>
      <c r="B29" s="18" t="s">
        <v>179</v>
      </c>
      <c r="C29" s="14"/>
      <c r="D29" s="14"/>
      <c r="E29" s="253"/>
    </row>
    <row r="30" spans="1:6" s="3" customFormat="1" ht="30" customHeight="1">
      <c r="A30" s="27"/>
      <c r="B30" s="32" t="s">
        <v>180</v>
      </c>
      <c r="C30" s="15" t="s">
        <v>181</v>
      </c>
      <c r="D30" s="15" t="s">
        <v>182</v>
      </c>
      <c r="E30" s="259" t="s">
        <v>98</v>
      </c>
    </row>
    <row r="31" spans="1:6" s="3" customFormat="1" ht="53.45" customHeight="1">
      <c r="A31" s="27"/>
      <c r="B31" s="32" t="s">
        <v>183</v>
      </c>
      <c r="C31" s="15" t="s">
        <v>184</v>
      </c>
      <c r="D31" s="15" t="s">
        <v>491</v>
      </c>
      <c r="E31" s="259" t="s">
        <v>108</v>
      </c>
    </row>
    <row r="32" spans="1:6" s="3" customFormat="1" ht="30" customHeight="1">
      <c r="A32" s="27"/>
      <c r="B32" s="32" t="s">
        <v>185</v>
      </c>
      <c r="C32" s="15" t="s">
        <v>186</v>
      </c>
      <c r="D32" s="15" t="s">
        <v>187</v>
      </c>
      <c r="E32" s="259" t="s">
        <v>98</v>
      </c>
    </row>
    <row r="33" spans="1:5" s="3" customFormat="1" ht="30" customHeight="1">
      <c r="A33" s="27"/>
      <c r="B33" s="511" t="s">
        <v>188</v>
      </c>
      <c r="C33" s="513" t="s">
        <v>189</v>
      </c>
      <c r="D33" s="513" t="s">
        <v>487</v>
      </c>
      <c r="E33" s="259" t="s">
        <v>98</v>
      </c>
    </row>
    <row r="34" spans="1:5" s="3" customFormat="1" ht="15.75">
      <c r="A34" s="27"/>
      <c r="B34" s="512"/>
      <c r="C34" s="509"/>
      <c r="D34" s="509"/>
      <c r="E34" s="259" t="s">
        <v>485</v>
      </c>
    </row>
    <row r="35" spans="1:5" s="3" customFormat="1" ht="30" customHeight="1">
      <c r="A35" s="27"/>
      <c r="B35" s="32" t="s">
        <v>190</v>
      </c>
      <c r="C35" s="15" t="s">
        <v>191</v>
      </c>
      <c r="D35" s="15" t="s">
        <v>488</v>
      </c>
      <c r="E35" s="260" t="s">
        <v>108</v>
      </c>
    </row>
    <row r="36" spans="1:5" s="3" customFormat="1" ht="30" customHeight="1">
      <c r="A36" s="27"/>
      <c r="B36" s="32" t="s">
        <v>192</v>
      </c>
      <c r="C36" s="15" t="s">
        <v>193</v>
      </c>
      <c r="D36" s="15" t="s">
        <v>484</v>
      </c>
      <c r="E36" s="259" t="s">
        <v>98</v>
      </c>
    </row>
    <row r="37" spans="1:5" s="3" customFormat="1" ht="30" customHeight="1">
      <c r="A37" s="27"/>
      <c r="B37" s="32" t="s">
        <v>194</v>
      </c>
      <c r="C37" s="15" t="s">
        <v>195</v>
      </c>
      <c r="D37" s="15" t="s">
        <v>196</v>
      </c>
      <c r="E37" s="259" t="s">
        <v>98</v>
      </c>
    </row>
    <row r="38" spans="1:5" s="3" customFormat="1" ht="30" customHeight="1">
      <c r="A38" s="27"/>
      <c r="B38" s="32" t="s">
        <v>197</v>
      </c>
      <c r="C38" s="15" t="s">
        <v>198</v>
      </c>
      <c r="D38" s="15" t="s">
        <v>483</v>
      </c>
      <c r="E38" s="259" t="s">
        <v>199</v>
      </c>
    </row>
    <row r="39" spans="1:5" s="3" customFormat="1" ht="30" customHeight="1">
      <c r="A39" s="27"/>
      <c r="B39" s="32" t="s">
        <v>200</v>
      </c>
      <c r="C39" s="15" t="s">
        <v>489</v>
      </c>
      <c r="D39" s="15" t="s">
        <v>495</v>
      </c>
      <c r="E39" s="259" t="s">
        <v>486</v>
      </c>
    </row>
    <row r="40" spans="1:5" s="3" customFormat="1" ht="30" customHeight="1">
      <c r="A40" s="27"/>
      <c r="B40" s="30" t="s">
        <v>201</v>
      </c>
      <c r="C40" s="30"/>
      <c r="D40" s="36"/>
      <c r="E40" s="261"/>
    </row>
    <row r="41" spans="1:5" s="3" customFormat="1" ht="30" customHeight="1">
      <c r="A41" s="27"/>
      <c r="B41" s="18" t="s">
        <v>202</v>
      </c>
      <c r="C41" s="39"/>
      <c r="D41" s="39"/>
      <c r="E41" s="253"/>
    </row>
    <row r="42" spans="1:5" s="3" customFormat="1" ht="45">
      <c r="A42" s="27"/>
      <c r="B42" s="20">
        <v>11.1</v>
      </c>
      <c r="C42" s="16" t="s">
        <v>203</v>
      </c>
      <c r="D42" s="15" t="s">
        <v>204</v>
      </c>
      <c r="E42" s="259" t="s">
        <v>98</v>
      </c>
    </row>
    <row r="43" spans="1:5" s="3" customFormat="1" ht="45">
      <c r="A43" s="27"/>
      <c r="B43" s="20">
        <v>11.2</v>
      </c>
      <c r="C43" s="16" t="s">
        <v>205</v>
      </c>
      <c r="D43" s="15" t="s">
        <v>206</v>
      </c>
      <c r="E43" s="259" t="s">
        <v>98</v>
      </c>
    </row>
    <row r="44" spans="1:5" s="3" customFormat="1" ht="45">
      <c r="A44" s="27"/>
      <c r="B44" s="20">
        <v>11.3</v>
      </c>
      <c r="C44" s="16" t="s">
        <v>207</v>
      </c>
      <c r="D44" s="15" t="s">
        <v>492</v>
      </c>
      <c r="E44" s="259" t="s">
        <v>98</v>
      </c>
    </row>
    <row r="45" spans="1:5" s="3" customFormat="1" ht="30" customHeight="1">
      <c r="A45" s="27"/>
      <c r="B45" s="20">
        <v>11.4</v>
      </c>
      <c r="C45" s="16" t="s">
        <v>208</v>
      </c>
      <c r="D45" s="15" t="s">
        <v>492</v>
      </c>
      <c r="E45" s="259" t="s">
        <v>98</v>
      </c>
    </row>
    <row r="46" spans="1:5" s="3" customFormat="1" ht="45">
      <c r="A46" s="27"/>
      <c r="B46" s="20">
        <v>11.5</v>
      </c>
      <c r="C46" s="16" t="s">
        <v>209</v>
      </c>
      <c r="D46" s="15" t="s">
        <v>492</v>
      </c>
      <c r="E46" s="259" t="s">
        <v>98</v>
      </c>
    </row>
    <row r="47" spans="1:5" s="3" customFormat="1" ht="45">
      <c r="A47" s="27"/>
      <c r="B47" s="20">
        <v>11.6</v>
      </c>
      <c r="C47" s="16" t="s">
        <v>210</v>
      </c>
      <c r="D47" s="15" t="s">
        <v>492</v>
      </c>
      <c r="E47" s="259" t="s">
        <v>98</v>
      </c>
    </row>
    <row r="48" spans="1:5" s="3" customFormat="1" ht="30" customHeight="1">
      <c r="A48" s="27"/>
      <c r="B48" s="20">
        <v>11.7</v>
      </c>
      <c r="C48" s="16" t="s">
        <v>211</v>
      </c>
      <c r="D48" s="15" t="s">
        <v>212</v>
      </c>
      <c r="E48" s="252" t="s">
        <v>481</v>
      </c>
    </row>
    <row r="49" spans="1:5" s="3" customFormat="1" ht="45">
      <c r="A49" s="27"/>
      <c r="B49" s="20">
        <v>11.8</v>
      </c>
      <c r="C49" s="16" t="s">
        <v>213</v>
      </c>
      <c r="D49" s="15" t="s">
        <v>492</v>
      </c>
      <c r="E49" s="259" t="s">
        <v>98</v>
      </c>
    </row>
    <row r="50" spans="1:5" s="3" customFormat="1" ht="45">
      <c r="A50" s="27"/>
      <c r="B50" s="20">
        <v>11.9</v>
      </c>
      <c r="C50" s="16" t="s">
        <v>214</v>
      </c>
      <c r="D50" s="101" t="s">
        <v>215</v>
      </c>
      <c r="E50" s="259" t="s">
        <v>98</v>
      </c>
    </row>
    <row r="51" spans="1:5" s="3" customFormat="1" ht="15.75">
      <c r="A51" s="27"/>
      <c r="B51" s="514">
        <v>11.1</v>
      </c>
      <c r="C51" s="513" t="s">
        <v>216</v>
      </c>
      <c r="D51" s="518" t="s">
        <v>494</v>
      </c>
      <c r="E51" s="259" t="s">
        <v>98</v>
      </c>
    </row>
    <row r="52" spans="1:5" s="3" customFormat="1" ht="15.75">
      <c r="A52" s="27"/>
      <c r="B52" s="515"/>
      <c r="C52" s="517"/>
      <c r="D52" s="517"/>
      <c r="E52" s="262" t="s">
        <v>218</v>
      </c>
    </row>
    <row r="53" spans="1:5" s="3" customFormat="1" ht="28.5">
      <c r="A53" s="27"/>
      <c r="B53" s="516"/>
      <c r="C53" s="509"/>
      <c r="D53" s="509"/>
      <c r="E53" s="259" t="s">
        <v>486</v>
      </c>
    </row>
    <row r="54" spans="1:5" s="3" customFormat="1" ht="48.6" customHeight="1">
      <c r="A54" s="27"/>
      <c r="B54" s="20">
        <v>11.11</v>
      </c>
      <c r="C54" s="16" t="s">
        <v>217</v>
      </c>
      <c r="D54" s="101" t="s">
        <v>215</v>
      </c>
      <c r="E54" s="259" t="s">
        <v>98</v>
      </c>
    </row>
    <row r="55" spans="1:5" s="3" customFormat="1" ht="45">
      <c r="A55" s="27"/>
      <c r="B55" s="33">
        <v>11.12</v>
      </c>
      <c r="C55" s="16" t="s">
        <v>490</v>
      </c>
      <c r="D55" s="101" t="s">
        <v>493</v>
      </c>
      <c r="E55" s="262" t="s">
        <v>218</v>
      </c>
    </row>
    <row r="56" spans="1:5" s="3" customFormat="1" ht="30" customHeight="1">
      <c r="A56" s="27"/>
      <c r="B56" s="20">
        <v>11.13</v>
      </c>
      <c r="C56" s="16" t="s">
        <v>219</v>
      </c>
      <c r="D56" s="15" t="s">
        <v>495</v>
      </c>
      <c r="E56" s="259" t="s">
        <v>486</v>
      </c>
    </row>
    <row r="57" spans="1:5" s="3" customFormat="1" ht="45">
      <c r="A57" s="27"/>
      <c r="B57" s="33">
        <v>11.14</v>
      </c>
      <c r="C57" s="16" t="s">
        <v>220</v>
      </c>
      <c r="D57" s="101" t="s">
        <v>215</v>
      </c>
      <c r="E57" s="259" t="s">
        <v>98</v>
      </c>
    </row>
    <row r="58" spans="1:5" s="3" customFormat="1" ht="60">
      <c r="A58" s="27"/>
      <c r="B58" s="20">
        <v>11.15</v>
      </c>
      <c r="C58" s="16" t="s">
        <v>221</v>
      </c>
      <c r="D58" s="101" t="s">
        <v>222</v>
      </c>
      <c r="E58" s="259" t="s">
        <v>98</v>
      </c>
    </row>
    <row r="59" spans="1:5" s="3" customFormat="1" ht="30" customHeight="1">
      <c r="A59" s="27"/>
      <c r="B59" s="33">
        <v>11.16</v>
      </c>
      <c r="C59" s="16" t="s">
        <v>223</v>
      </c>
      <c r="D59" s="15" t="s">
        <v>212</v>
      </c>
      <c r="E59" s="252" t="s">
        <v>481</v>
      </c>
    </row>
    <row r="60" spans="1:5" s="3" customFormat="1" ht="30" customHeight="1">
      <c r="A60" s="27"/>
      <c r="B60" s="20">
        <v>11.17</v>
      </c>
      <c r="C60" s="16" t="s">
        <v>224</v>
      </c>
      <c r="D60" s="15" t="s">
        <v>225</v>
      </c>
      <c r="E60" s="262" t="s">
        <v>226</v>
      </c>
    </row>
    <row r="61" spans="1:5" s="3" customFormat="1" ht="30" customHeight="1">
      <c r="A61" s="27"/>
      <c r="B61" s="33">
        <v>11.18</v>
      </c>
      <c r="C61" s="16" t="s">
        <v>227</v>
      </c>
      <c r="D61" s="15" t="s">
        <v>228</v>
      </c>
      <c r="E61" s="252" t="s">
        <v>481</v>
      </c>
    </row>
    <row r="62" spans="1:5" s="3" customFormat="1" ht="30" customHeight="1">
      <c r="A62" s="27"/>
      <c r="B62" s="33">
        <v>11.19</v>
      </c>
      <c r="C62" s="16" t="s">
        <v>229</v>
      </c>
      <c r="D62" s="15" t="s">
        <v>230</v>
      </c>
      <c r="E62" s="260" t="s">
        <v>108</v>
      </c>
    </row>
    <row r="63" spans="1:5" s="3" customFormat="1" ht="30" customHeight="1">
      <c r="A63" s="27"/>
      <c r="B63" s="33">
        <v>11.2</v>
      </c>
      <c r="C63" s="16" t="s">
        <v>231</v>
      </c>
      <c r="D63" s="15" t="s">
        <v>232</v>
      </c>
      <c r="E63" s="260" t="s">
        <v>108</v>
      </c>
    </row>
    <row r="64" spans="1:5" s="3" customFormat="1" ht="45">
      <c r="A64" s="27"/>
      <c r="B64" s="20">
        <v>11.21</v>
      </c>
      <c r="C64" s="16" t="s">
        <v>233</v>
      </c>
      <c r="D64" s="15" t="s">
        <v>234</v>
      </c>
      <c r="E64" s="262" t="s">
        <v>235</v>
      </c>
    </row>
    <row r="65" spans="1:6" s="3" customFormat="1" ht="90.95" customHeight="1">
      <c r="A65" s="27"/>
      <c r="B65" s="21">
        <v>11.22</v>
      </c>
      <c r="C65" s="40" t="s">
        <v>236</v>
      </c>
      <c r="D65" s="40" t="s">
        <v>496</v>
      </c>
      <c r="E65" s="251" t="s">
        <v>481</v>
      </c>
    </row>
    <row r="66" spans="1:6" s="3" customFormat="1" ht="30" customHeight="1">
      <c r="B66" s="41"/>
      <c r="C66" s="41"/>
      <c r="D66" s="41"/>
      <c r="E66" s="255"/>
    </row>
    <row r="67" spans="1:6" s="3" customFormat="1" ht="30" customHeight="1">
      <c r="B67" s="41"/>
      <c r="C67" s="41"/>
      <c r="D67" s="41"/>
      <c r="E67" s="255"/>
    </row>
    <row r="68" spans="1:6" s="3" customFormat="1" ht="30" customHeight="1">
      <c r="B68" s="41"/>
      <c r="C68" s="41"/>
      <c r="D68" s="41"/>
      <c r="E68" s="255"/>
    </row>
    <row r="69" spans="1:6" s="3" customFormat="1" ht="30" customHeight="1">
      <c r="B69" s="41"/>
      <c r="C69" s="41"/>
      <c r="D69" s="41"/>
      <c r="E69" s="255"/>
    </row>
    <row r="70" spans="1:6" s="3" customFormat="1" ht="30" customHeight="1">
      <c r="B70" s="41"/>
      <c r="C70" s="41"/>
      <c r="D70" s="41"/>
      <c r="E70" s="255"/>
    </row>
    <row r="71" spans="1:6" s="3" customFormat="1" ht="30" customHeight="1">
      <c r="B71" s="41"/>
      <c r="C71" s="41"/>
      <c r="D71" s="41"/>
      <c r="E71" s="255"/>
    </row>
    <row r="72" spans="1:6" s="3" customFormat="1" ht="30" customHeight="1">
      <c r="B72" s="41"/>
      <c r="C72" s="41"/>
      <c r="D72" s="41"/>
      <c r="E72" s="255"/>
      <c r="F72" s="4"/>
    </row>
    <row r="73" spans="1:6" s="3" customFormat="1" ht="30" customHeight="1">
      <c r="B73" s="41"/>
      <c r="C73" s="41"/>
      <c r="D73" s="41"/>
      <c r="E73" s="255"/>
    </row>
    <row r="74" spans="1:6" s="3" customFormat="1" ht="30" customHeight="1">
      <c r="B74" s="41"/>
      <c r="C74" s="41"/>
      <c r="D74" s="41"/>
      <c r="E74" s="255"/>
    </row>
    <row r="78" spans="1:6">
      <c r="C78" s="42"/>
    </row>
  </sheetData>
  <mergeCells count="6">
    <mergeCell ref="B33:B34"/>
    <mergeCell ref="C33:C34"/>
    <mergeCell ref="D33:D34"/>
    <mergeCell ref="B51:B53"/>
    <mergeCell ref="C51:C53"/>
    <mergeCell ref="D51:D53"/>
  </mergeCells>
  <hyperlinks>
    <hyperlink ref="E12" r:id="rId1" xr:uid="{F11FB958-F837-4C57-95F6-8A81537A2756}"/>
    <hyperlink ref="E16" r:id="rId2" xr:uid="{037C67EF-8CA3-410B-91C7-FF88FBA3C04C}"/>
    <hyperlink ref="E13" r:id="rId3" xr:uid="{E0730D38-C0AD-4021-A1DC-DE72E4B8F9BC}"/>
    <hyperlink ref="E14" r:id="rId4" xr:uid="{94E5AAA3-CD31-4E1C-BB16-389851EE1AD6}"/>
    <hyperlink ref="E7" r:id="rId5" xr:uid="{D16C8EEF-6CA5-493A-8600-CD08158A424E}"/>
    <hyperlink ref="E30" r:id="rId6" xr:uid="{D0F1B482-6BD3-47CD-A574-00C888CCA7B2}"/>
    <hyperlink ref="E36" r:id="rId7" xr:uid="{96988F6C-DEB8-42AE-A9ED-0CEA258A2F76}"/>
    <hyperlink ref="E37" r:id="rId8" xr:uid="{10FE4BCA-2192-4F6F-8612-8C864F8D1E3B}"/>
    <hyperlink ref="E10" r:id="rId9" xr:uid="{60428899-1CC5-43C6-8FB7-122BDE00DDA0}"/>
    <hyperlink ref="E6" r:id="rId10" xr:uid="{500AB82C-AFF4-4C50-8D82-254A085A4FDE}"/>
    <hyperlink ref="E25" r:id="rId11" xr:uid="{67FED983-C127-477C-8B1E-EB294E813DCB}"/>
    <hyperlink ref="E38" r:id="rId12" xr:uid="{D81EDEE3-4AEE-478C-8F5C-C4F999C992A4}"/>
    <hyperlink ref="E42" r:id="rId13" xr:uid="{F8FCA77C-3327-47EB-999D-B727CA1E96BB}"/>
    <hyperlink ref="E45" r:id="rId14" xr:uid="{A5ADEC09-2F5D-4540-A113-16FF266E0664}"/>
    <hyperlink ref="E46" r:id="rId15" xr:uid="{A5375424-4954-4784-9860-7E34F0640ACF}"/>
    <hyperlink ref="E47" r:id="rId16" xr:uid="{7B834555-241F-482E-9687-52148D7179DF}"/>
    <hyperlink ref="E58" r:id="rId17" xr:uid="{93C00E7B-59A8-4A8B-8903-E3BE6B6F9C4F}"/>
    <hyperlink ref="E44" r:id="rId18" xr:uid="{C916F07F-E784-45ED-8C84-D3AC8F668FEE}"/>
    <hyperlink ref="E60" r:id="rId19" xr:uid="{C49637C2-C279-4095-B527-C1D3B5787164}"/>
    <hyperlink ref="E63" r:id="rId20" xr:uid="{90F38380-DFEC-4083-A787-3F25F6735DB2}"/>
    <hyperlink ref="E64" r:id="rId21" xr:uid="{029DB58F-040A-4CA3-8556-2A413499DCEA}"/>
    <hyperlink ref="E55" r:id="rId22" xr:uid="{B551AD0B-5486-4137-B5DA-7FE2F21E4916}"/>
    <hyperlink ref="E49" r:id="rId23" xr:uid="{B251E592-85EC-4ED6-B01E-48BA5418A650}"/>
    <hyperlink ref="E50" r:id="rId24" xr:uid="{8D4859CC-B05F-4608-B665-9C5C4045BDD1}"/>
    <hyperlink ref="E62" r:id="rId25" xr:uid="{E0DCAA5F-DA51-4777-86F3-AB167EE3EA53}"/>
    <hyperlink ref="E31" r:id="rId26" xr:uid="{0296C4F7-FF75-4C89-8469-D666F55FFD0F}"/>
    <hyperlink ref="E8" r:id="rId27" xr:uid="{2B2ADDF8-DF9F-47B1-B6EF-7D8AF4FA8865}"/>
    <hyperlink ref="E17" r:id="rId28" xr:uid="{8D67F2AF-578E-4B7C-BA1A-FC5297443155}"/>
    <hyperlink ref="E18" r:id="rId29" xr:uid="{3DEEDFAE-E2EB-4826-B6CA-68EA30631401}"/>
    <hyperlink ref="E19" r:id="rId30" xr:uid="{88E1482B-4789-44F2-AA42-3710A79960B3}"/>
    <hyperlink ref="E27" r:id="rId31" xr:uid="{10E34BD9-E095-4970-821C-6713ED4DC884}"/>
    <hyperlink ref="E26" r:id="rId32" xr:uid="{7BDC1750-5D7A-4558-A8AC-1044A8D16883}"/>
    <hyperlink ref="E22" r:id="rId33" xr:uid="{32547A91-A1B3-444F-86FA-634EF9799F98}"/>
    <hyperlink ref="E20" r:id="rId34" xr:uid="{D2EE291D-8B15-4506-9076-B9F556717E08}"/>
    <hyperlink ref="E21" r:id="rId35" xr:uid="{E0C590B7-C6BD-44E2-9119-E9429CF7A24B}"/>
    <hyperlink ref="E23" r:id="rId36" xr:uid="{F2B67E89-356D-4C08-90AB-F0D02212DBF0}"/>
    <hyperlink ref="E24" r:id="rId37" xr:uid="{604ABD23-A1E4-4CEB-BF26-2553090711CE}"/>
    <hyperlink ref="E9" r:id="rId38" xr:uid="{CCBBDF14-61AA-4F82-B275-4CED0B9640F7}"/>
    <hyperlink ref="E32" r:id="rId39" xr:uid="{BEF4B388-E236-4501-80F1-D792DDDA4261}"/>
    <hyperlink ref="E33" r:id="rId40" xr:uid="{72F3017F-6B4D-4461-9EE6-26D04D574224}"/>
    <hyperlink ref="E35" r:id="rId41" xr:uid="{04AC29AD-47F3-4802-9B29-BB97766ECFF5}"/>
    <hyperlink ref="E34" r:id="rId42" display="https://www.ampol.com.au/get-in-touch" xr:uid="{0AE4BB5F-6780-4800-BD78-7E12E7116618}"/>
    <hyperlink ref="E39" r:id="rId43" display="https://www.fwc.gov.au/work-conditions/enterprise-agreements/find-enterprise-agreement" xr:uid="{6E3D2ECB-C0F9-4C56-95D9-A22AC089DDF9}"/>
    <hyperlink ref="E51" r:id="rId44" xr:uid="{48F91A3D-6778-4194-8A32-1C9DAFDF736B}"/>
    <hyperlink ref="E52" r:id="rId45" xr:uid="{F61CE7F0-E8CE-44B7-A185-13E236551CE0}"/>
    <hyperlink ref="E53" r:id="rId46" display="https://www.fwc.gov.au/work-conditions/enterprise-agreements/find-enterprise-agreement" xr:uid="{E188A50B-1C18-49A0-A3E2-21978062F076}"/>
    <hyperlink ref="E56" r:id="rId47" display="https://www.fwc.gov.au/work-conditions/enterprise-agreements/find-enterprise-agreement" xr:uid="{7544C67E-85E2-41C9-8884-EC320F0D348E}"/>
    <hyperlink ref="E43" r:id="rId48" xr:uid="{77F54B58-8B5B-49AD-8431-24462525F913}"/>
    <hyperlink ref="E54" r:id="rId49" xr:uid="{6C79887E-FD64-4E3F-81A6-B902451098D1}"/>
    <hyperlink ref="E57" r:id="rId50" xr:uid="{EF5AD4A8-A2FE-404A-91D5-53ABD7AB9D92}"/>
  </hyperlinks>
  <pageMargins left="0.7" right="0.7" top="0.75" bottom="0.75" header="0.3" footer="0.3"/>
  <pageSetup paperSize="9" scale="89" fitToHeight="0" orientation="landscape" r:id="rId51"/>
  <rowBreaks count="1" manualBreakCount="1">
    <brk id="39" min="1" max="3" man="1"/>
  </rowBreaks>
  <drawing r:id="rId5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ABAE9-F8EB-884C-B18F-11739A0BA26E}">
  <sheetPr codeName="Sheet3">
    <pageSetUpPr fitToPage="1"/>
  </sheetPr>
  <dimension ref="B1:N39"/>
  <sheetViews>
    <sheetView showGridLines="0" topLeftCell="A5" zoomScale="85" zoomScaleNormal="85" zoomScaleSheetLayoutView="70" workbookViewId="0">
      <selection activeCell="G11" sqref="G11"/>
    </sheetView>
  </sheetViews>
  <sheetFormatPr defaultColWidth="8.7109375" defaultRowHeight="15"/>
  <cols>
    <col min="1" max="1" width="1.7109375" customWidth="1"/>
    <col min="2" max="2" width="1.42578125" style="5" customWidth="1"/>
    <col min="3" max="3" width="24.5703125" style="5" customWidth="1"/>
    <col min="4" max="4" width="10.140625" style="5" customWidth="1"/>
    <col min="5" max="5" width="6.140625" style="25" customWidth="1"/>
    <col min="6" max="6" width="76.5703125" style="22" customWidth="1"/>
    <col min="7" max="7" width="104" style="23" customWidth="1"/>
    <col min="8" max="8" width="35.7109375" style="23" customWidth="1"/>
    <col min="9" max="9" width="2.7109375" customWidth="1"/>
  </cols>
  <sheetData>
    <row r="1" spans="2:14" ht="140.1" customHeight="1">
      <c r="B1" s="24"/>
    </row>
    <row r="2" spans="2:14" s="1" customFormat="1" ht="5.0999999999999996" customHeight="1">
      <c r="B2" s="126"/>
      <c r="C2" s="98"/>
      <c r="D2" s="98"/>
      <c r="E2" s="127"/>
      <c r="F2" s="128"/>
      <c r="G2" s="128"/>
      <c r="H2" s="129"/>
      <c r="I2" s="2"/>
      <c r="J2" s="2"/>
    </row>
    <row r="3" spans="2:14" s="3" customFormat="1" ht="40.35" customHeight="1">
      <c r="B3" s="130"/>
      <c r="C3" s="144" t="s">
        <v>237</v>
      </c>
      <c r="D3" s="131" t="s">
        <v>238</v>
      </c>
      <c r="E3" s="36"/>
      <c r="F3" s="36" t="s">
        <v>239</v>
      </c>
      <c r="G3" s="36" t="s">
        <v>240</v>
      </c>
      <c r="H3" s="132" t="s">
        <v>241</v>
      </c>
    </row>
    <row r="4" spans="2:14" s="3" customFormat="1" ht="5.0999999999999996" customHeight="1">
      <c r="B4" s="133"/>
      <c r="C4" s="368"/>
      <c r="D4" s="368"/>
      <c r="E4" s="369"/>
      <c r="F4" s="370"/>
      <c r="G4" s="370"/>
      <c r="H4" s="371"/>
    </row>
    <row r="5" spans="2:14" s="3" customFormat="1" ht="54.95" customHeight="1">
      <c r="B5" s="134"/>
      <c r="C5" s="523" t="s">
        <v>242</v>
      </c>
      <c r="D5" s="100"/>
      <c r="E5" s="122">
        <v>3.4</v>
      </c>
      <c r="F5" s="121" t="s">
        <v>243</v>
      </c>
      <c r="G5" s="119" t="s">
        <v>656</v>
      </c>
      <c r="H5" s="381" t="s">
        <v>282</v>
      </c>
      <c r="I5" s="380"/>
    </row>
    <row r="6" spans="2:14" s="3" customFormat="1" ht="54.95" customHeight="1">
      <c r="B6" s="134"/>
      <c r="C6" s="523"/>
      <c r="D6" s="100"/>
      <c r="E6" s="123">
        <v>5.5</v>
      </c>
      <c r="F6" s="120" t="s">
        <v>244</v>
      </c>
      <c r="G6" s="119" t="s">
        <v>655</v>
      </c>
      <c r="H6" s="381" t="s">
        <v>283</v>
      </c>
      <c r="I6" s="380"/>
    </row>
    <row r="7" spans="2:14" s="3" customFormat="1" ht="54.95" customHeight="1">
      <c r="B7" s="134"/>
      <c r="C7" s="523"/>
      <c r="D7" s="100"/>
      <c r="E7" s="123">
        <v>8.5</v>
      </c>
      <c r="F7" s="120" t="s">
        <v>245</v>
      </c>
      <c r="G7" s="119" t="s">
        <v>654</v>
      </c>
      <c r="H7" s="381" t="s">
        <v>283</v>
      </c>
      <c r="I7" s="380"/>
      <c r="L7"/>
    </row>
    <row r="8" spans="2:14" s="3" customFormat="1" ht="67.5" customHeight="1">
      <c r="B8" s="134"/>
      <c r="C8" s="523"/>
      <c r="D8" s="100"/>
      <c r="E8" s="122">
        <v>8.6999999999999993</v>
      </c>
      <c r="F8" s="120" t="s">
        <v>246</v>
      </c>
      <c r="G8" s="119" t="s">
        <v>247</v>
      </c>
      <c r="H8" s="381" t="s">
        <v>284</v>
      </c>
      <c r="I8" s="380"/>
      <c r="L8"/>
    </row>
    <row r="9" spans="2:14" s="3" customFormat="1" ht="72" customHeight="1">
      <c r="B9" s="134"/>
      <c r="C9" s="523"/>
      <c r="D9" s="125"/>
      <c r="E9" s="122">
        <v>10.199999999999999</v>
      </c>
      <c r="F9" s="120" t="s">
        <v>248</v>
      </c>
      <c r="G9" s="119" t="s">
        <v>653</v>
      </c>
      <c r="H9" s="381" t="s">
        <v>283</v>
      </c>
      <c r="I9" s="380"/>
      <c r="L9"/>
    </row>
    <row r="10" spans="2:14" s="3" customFormat="1" ht="5.0999999999999996" customHeight="1">
      <c r="B10" s="133"/>
      <c r="C10" s="368"/>
      <c r="D10" s="368"/>
      <c r="E10" s="369"/>
      <c r="F10" s="370"/>
      <c r="G10" s="370"/>
      <c r="H10" s="370"/>
      <c r="I10" s="380"/>
    </row>
    <row r="11" spans="2:14" s="3" customFormat="1" ht="106.5" customHeight="1">
      <c r="B11" s="134"/>
      <c r="C11" s="524" t="s">
        <v>249</v>
      </c>
      <c r="D11" s="124"/>
      <c r="E11" s="122">
        <v>9.1999999999999993</v>
      </c>
      <c r="F11" s="120" t="s">
        <v>250</v>
      </c>
      <c r="G11" s="119" t="s">
        <v>692</v>
      </c>
      <c r="H11" s="381" t="s">
        <v>285</v>
      </c>
      <c r="I11" s="380"/>
    </row>
    <row r="12" spans="2:14" s="3" customFormat="1" ht="151.5" customHeight="1">
      <c r="B12" s="134"/>
      <c r="C12" s="523"/>
      <c r="D12" s="99"/>
      <c r="E12" s="122">
        <v>10.199999999999999</v>
      </c>
      <c r="F12" s="120" t="s">
        <v>248</v>
      </c>
      <c r="G12" s="227" t="s">
        <v>652</v>
      </c>
      <c r="H12" s="381" t="s">
        <v>285</v>
      </c>
      <c r="I12" s="380"/>
      <c r="N12"/>
    </row>
    <row r="13" spans="2:14" s="3" customFormat="1" ht="5.0999999999999996" customHeight="1">
      <c r="B13" s="133"/>
      <c r="C13" s="368"/>
      <c r="D13" s="368"/>
      <c r="E13" s="369"/>
      <c r="F13" s="370"/>
      <c r="G13" s="370"/>
      <c r="H13" s="370"/>
      <c r="I13" s="380"/>
    </row>
    <row r="14" spans="2:14" s="3" customFormat="1" ht="54.95" customHeight="1">
      <c r="B14" s="521"/>
      <c r="C14" s="524" t="s">
        <v>251</v>
      </c>
      <c r="D14" s="100"/>
      <c r="E14" s="122">
        <v>4.2</v>
      </c>
      <c r="F14" s="120" t="s">
        <v>252</v>
      </c>
      <c r="G14" s="119" t="s">
        <v>651</v>
      </c>
      <c r="H14" s="381" t="s">
        <v>286</v>
      </c>
      <c r="I14" s="380"/>
    </row>
    <row r="15" spans="2:14" s="3" customFormat="1" ht="101.45" customHeight="1">
      <c r="B15" s="521"/>
      <c r="C15" s="523"/>
      <c r="D15" s="100"/>
      <c r="E15" s="122">
        <v>4.3</v>
      </c>
      <c r="F15" s="120" t="s">
        <v>253</v>
      </c>
      <c r="G15" s="119" t="s">
        <v>287</v>
      </c>
      <c r="H15" s="381" t="s">
        <v>286</v>
      </c>
      <c r="I15" s="380"/>
    </row>
    <row r="16" spans="2:14" s="3" customFormat="1" ht="54.95" customHeight="1">
      <c r="B16" s="522"/>
      <c r="C16" s="523"/>
      <c r="D16" s="100"/>
      <c r="E16" s="122">
        <v>4.5</v>
      </c>
      <c r="F16" s="120" t="s">
        <v>254</v>
      </c>
      <c r="G16" s="119" t="s">
        <v>288</v>
      </c>
      <c r="H16" s="381" t="s">
        <v>286</v>
      </c>
      <c r="I16" s="380"/>
    </row>
    <row r="17" spans="2:14" s="3" customFormat="1" ht="74.099999999999994" customHeight="1">
      <c r="B17" s="135"/>
      <c r="C17" s="523"/>
      <c r="D17" s="100"/>
      <c r="E17" s="122">
        <v>12.4</v>
      </c>
      <c r="F17" s="120" t="s">
        <v>255</v>
      </c>
      <c r="G17" s="227" t="s">
        <v>689</v>
      </c>
      <c r="H17" s="385" t="s">
        <v>289</v>
      </c>
      <c r="I17" s="380"/>
    </row>
    <row r="18" spans="2:14" s="3" customFormat="1" ht="54.95" customHeight="1">
      <c r="B18" s="135"/>
      <c r="C18" s="523"/>
      <c r="D18" s="100"/>
      <c r="E18" s="122">
        <v>15.2</v>
      </c>
      <c r="F18" s="120" t="s">
        <v>256</v>
      </c>
      <c r="G18" s="382" t="s">
        <v>650</v>
      </c>
      <c r="H18" s="384" t="s">
        <v>290</v>
      </c>
    </row>
    <row r="19" spans="2:14" s="3" customFormat="1" ht="73.5" customHeight="1">
      <c r="B19" s="135"/>
      <c r="C19" s="523"/>
      <c r="D19" s="100"/>
      <c r="E19" s="122">
        <v>15.5</v>
      </c>
      <c r="F19" s="120" t="s">
        <v>257</v>
      </c>
      <c r="G19" s="386" t="s">
        <v>649</v>
      </c>
      <c r="H19" s="387" t="s">
        <v>290</v>
      </c>
    </row>
    <row r="20" spans="2:14" s="3" customFormat="1" ht="5.0999999999999996" customHeight="1">
      <c r="B20" s="135"/>
      <c r="C20" s="368"/>
      <c r="D20" s="368"/>
      <c r="E20" s="369"/>
      <c r="F20" s="370"/>
      <c r="G20" s="370"/>
      <c r="H20" s="388"/>
    </row>
    <row r="21" spans="2:14" s="3" customFormat="1" ht="69.599999999999994" customHeight="1">
      <c r="B21" s="135"/>
      <c r="C21" s="524" t="s">
        <v>258</v>
      </c>
      <c r="D21" s="100"/>
      <c r="E21" s="122">
        <v>9.4</v>
      </c>
      <c r="F21" s="120" t="s">
        <v>259</v>
      </c>
      <c r="G21" s="382" t="s">
        <v>690</v>
      </c>
      <c r="H21" s="384" t="s">
        <v>291</v>
      </c>
    </row>
    <row r="22" spans="2:14" s="3" customFormat="1" ht="67.5" customHeight="1">
      <c r="B22" s="519"/>
      <c r="C22" s="523"/>
      <c r="D22" s="100"/>
      <c r="E22" s="122">
        <v>12.4</v>
      </c>
      <c r="F22" s="120" t="s">
        <v>255</v>
      </c>
      <c r="G22" s="386" t="s">
        <v>292</v>
      </c>
      <c r="H22" s="387" t="s">
        <v>293</v>
      </c>
    </row>
    <row r="23" spans="2:14" s="3" customFormat="1" ht="69.599999999999994" customHeight="1">
      <c r="B23" s="519"/>
      <c r="C23" s="523"/>
      <c r="D23" s="100"/>
      <c r="E23" s="122">
        <v>12.5</v>
      </c>
      <c r="F23" s="120" t="s">
        <v>260</v>
      </c>
      <c r="G23" s="227" t="s">
        <v>302</v>
      </c>
      <c r="H23" s="383" t="s">
        <v>291</v>
      </c>
      <c r="I23" s="380"/>
    </row>
    <row r="24" spans="2:14" s="3" customFormat="1" ht="5.0999999999999996" customHeight="1">
      <c r="B24" s="519"/>
      <c r="C24" s="364"/>
      <c r="D24" s="364"/>
      <c r="E24" s="365"/>
      <c r="F24" s="366"/>
      <c r="G24" s="366"/>
      <c r="H24" s="367"/>
    </row>
    <row r="25" spans="2:14" s="3" customFormat="1" ht="89.1" customHeight="1">
      <c r="B25" s="519"/>
      <c r="C25" s="523" t="s">
        <v>261</v>
      </c>
      <c r="D25" s="100"/>
      <c r="E25" s="122">
        <v>7.1</v>
      </c>
      <c r="F25" s="120" t="s">
        <v>262</v>
      </c>
      <c r="G25" s="227" t="s">
        <v>301</v>
      </c>
      <c r="H25" s="381" t="s">
        <v>294</v>
      </c>
      <c r="I25" s="380"/>
    </row>
    <row r="26" spans="2:14" s="3" customFormat="1" ht="102.95" customHeight="1">
      <c r="B26" s="519"/>
      <c r="C26" s="523"/>
      <c r="D26" s="100"/>
      <c r="E26" s="122">
        <v>7.2</v>
      </c>
      <c r="F26" s="120" t="s">
        <v>263</v>
      </c>
      <c r="G26" s="227" t="s">
        <v>295</v>
      </c>
      <c r="H26" s="385" t="s">
        <v>296</v>
      </c>
      <c r="I26" s="380"/>
    </row>
    <row r="27" spans="2:14" s="3" customFormat="1" ht="69" customHeight="1">
      <c r="B27" s="520"/>
      <c r="C27" s="523"/>
      <c r="D27" s="100"/>
      <c r="E27" s="122">
        <v>7.3</v>
      </c>
      <c r="F27" s="120" t="s">
        <v>264</v>
      </c>
      <c r="G27" s="382" t="s">
        <v>297</v>
      </c>
      <c r="H27" s="384" t="s">
        <v>294</v>
      </c>
    </row>
    <row r="28" spans="2:14" s="3" customFormat="1" ht="99" customHeight="1">
      <c r="B28" s="135"/>
      <c r="C28" s="523"/>
      <c r="D28" s="100"/>
      <c r="E28" s="122">
        <v>9.4</v>
      </c>
      <c r="F28" s="120" t="s">
        <v>259</v>
      </c>
      <c r="G28" s="119" t="s">
        <v>648</v>
      </c>
      <c r="H28" s="383" t="s">
        <v>298</v>
      </c>
      <c r="I28" s="380"/>
      <c r="J28" s="34"/>
      <c r="L28" s="34"/>
    </row>
    <row r="29" spans="2:14" s="3" customFormat="1" ht="82.5" customHeight="1">
      <c r="B29" s="135"/>
      <c r="C29" s="523"/>
      <c r="D29" s="100"/>
      <c r="E29" s="374">
        <v>13.1</v>
      </c>
      <c r="F29" s="120" t="s">
        <v>265</v>
      </c>
      <c r="G29" s="119" t="s">
        <v>299</v>
      </c>
      <c r="H29" s="381" t="s">
        <v>300</v>
      </c>
      <c r="I29" s="380"/>
    </row>
    <row r="30" spans="2:14" s="3" customFormat="1" ht="115.5" customHeight="1">
      <c r="B30" s="135"/>
      <c r="C30" s="523"/>
      <c r="D30" s="373"/>
      <c r="E30" s="375">
        <v>13.2</v>
      </c>
      <c r="F30" s="376" t="s">
        <v>266</v>
      </c>
      <c r="G30" s="378" t="s">
        <v>693</v>
      </c>
      <c r="H30" s="385" t="s">
        <v>691</v>
      </c>
      <c r="I30" s="380"/>
      <c r="N30"/>
    </row>
    <row r="31" spans="2:14" ht="15.75">
      <c r="B31" s="372"/>
      <c r="C31" s="372"/>
      <c r="F31" s="377"/>
      <c r="G31" s="377"/>
      <c r="H31" s="379"/>
      <c r="J31" s="3"/>
    </row>
    <row r="32" spans="2:14" ht="15.75">
      <c r="G32" s="22"/>
      <c r="J32" s="3"/>
    </row>
    <row r="33" spans="2:10" ht="15.75">
      <c r="G33" s="22"/>
      <c r="J33" s="3"/>
    </row>
    <row r="34" spans="2:10" s="29" customFormat="1" ht="15.75">
      <c r="J34" s="3"/>
    </row>
    <row r="35" spans="2:10" ht="15.75">
      <c r="G35" s="136"/>
      <c r="J35" s="3"/>
    </row>
    <row r="36" spans="2:10" ht="15.75">
      <c r="F36"/>
      <c r="J36" s="3"/>
    </row>
    <row r="37" spans="2:10" ht="15.75">
      <c r="B37" s="28"/>
      <c r="C37" s="28"/>
      <c r="D37" s="28"/>
      <c r="E37" s="28"/>
      <c r="F37" s="28"/>
      <c r="G37" s="28"/>
      <c r="H37" s="28"/>
      <c r="J37" s="3"/>
    </row>
    <row r="38" spans="2:10" ht="15.75">
      <c r="J38" s="3"/>
    </row>
    <row r="39" spans="2:10" ht="15.75">
      <c r="J39" s="3"/>
    </row>
  </sheetData>
  <mergeCells count="7">
    <mergeCell ref="B22:B27"/>
    <mergeCell ref="B14:B16"/>
    <mergeCell ref="C25:C30"/>
    <mergeCell ref="C5:C9"/>
    <mergeCell ref="C11:C12"/>
    <mergeCell ref="C14:C19"/>
    <mergeCell ref="C21:C23"/>
  </mergeCells>
  <pageMargins left="0.7" right="0.7" top="0.75" bottom="0.75" header="0.3" footer="0.3"/>
  <pageSetup paperSize="8" scale="65" orientation="portrait" r:id="rId1"/>
  <colBreaks count="1" manualBreakCount="1">
    <brk id="4" max="3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40008-1C10-4B2B-B46C-A4F35600C0FC}">
  <dimension ref="A1:K26"/>
  <sheetViews>
    <sheetView showGridLines="0" zoomScale="115" zoomScaleNormal="115" workbookViewId="0">
      <selection activeCell="B11" sqref="B11:D11"/>
    </sheetView>
  </sheetViews>
  <sheetFormatPr defaultColWidth="9.140625" defaultRowHeight="15"/>
  <cols>
    <col min="1" max="2" width="9.140625" style="89"/>
    <col min="3" max="3" width="11" style="89" customWidth="1"/>
    <col min="4" max="7" width="9.140625" style="89"/>
    <col min="8" max="8" width="9.140625" style="200"/>
    <col min="9" max="9" width="9.140625" style="199"/>
    <col min="10" max="16384" width="9.140625" style="89"/>
  </cols>
  <sheetData>
    <row r="1" spans="1:11" ht="84.6" customHeight="1">
      <c r="A1"/>
    </row>
    <row r="3" spans="1:11" ht="15.75">
      <c r="A3" s="205"/>
      <c r="B3" s="205"/>
      <c r="C3" s="205"/>
      <c r="D3" s="205"/>
      <c r="E3" s="206" t="s">
        <v>0</v>
      </c>
      <c r="F3" s="205"/>
      <c r="G3" s="205"/>
      <c r="H3" s="207"/>
      <c r="I3" s="208"/>
      <c r="J3" s="205"/>
      <c r="K3" s="205"/>
    </row>
    <row r="4" spans="1:11">
      <c r="A4" s="230"/>
      <c r="B4" s="230"/>
      <c r="C4" s="230"/>
      <c r="D4" s="230"/>
      <c r="E4" s="230"/>
      <c r="F4" s="230"/>
      <c r="G4" s="230"/>
      <c r="H4" s="234"/>
      <c r="I4" s="229"/>
      <c r="J4" s="230"/>
      <c r="K4" s="205"/>
    </row>
    <row r="5" spans="1:11">
      <c r="A5" s="230"/>
      <c r="B5" s="421" t="s">
        <v>1</v>
      </c>
      <c r="C5" s="421"/>
      <c r="D5" s="421"/>
      <c r="E5" s="421"/>
      <c r="F5" s="421"/>
      <c r="G5" s="421"/>
      <c r="H5" s="236"/>
      <c r="I5" s="228">
        <v>2</v>
      </c>
      <c r="J5" s="230"/>
      <c r="K5" s="205"/>
    </row>
    <row r="6" spans="1:11">
      <c r="A6" s="230"/>
      <c r="B6" s="229"/>
      <c r="C6" s="230"/>
      <c r="D6" s="230"/>
      <c r="E6" s="230"/>
      <c r="F6" s="230"/>
      <c r="G6" s="230"/>
      <c r="H6" s="234"/>
      <c r="I6" s="229"/>
      <c r="J6" s="230"/>
      <c r="K6" s="205"/>
    </row>
    <row r="7" spans="1:11">
      <c r="A7" s="230"/>
      <c r="B7" s="420" t="s">
        <v>8</v>
      </c>
      <c r="C7" s="420"/>
      <c r="D7" s="232"/>
      <c r="E7" s="232"/>
      <c r="F7" s="232"/>
      <c r="G7" s="232"/>
      <c r="H7" s="235"/>
      <c r="I7" s="231">
        <v>3</v>
      </c>
      <c r="J7" s="230"/>
      <c r="K7" s="205"/>
    </row>
    <row r="8" spans="1:11">
      <c r="A8" s="230"/>
      <c r="B8" s="231"/>
      <c r="C8" s="231"/>
      <c r="D8" s="231"/>
      <c r="E8" s="231"/>
      <c r="F8" s="231"/>
      <c r="G8" s="231"/>
      <c r="H8" s="235"/>
      <c r="I8" s="231"/>
      <c r="J8" s="230"/>
      <c r="K8" s="205"/>
    </row>
    <row r="9" spans="1:11">
      <c r="A9" s="230"/>
      <c r="B9" s="421" t="s">
        <v>303</v>
      </c>
      <c r="C9" s="421"/>
      <c r="D9" s="421"/>
      <c r="E9" s="231"/>
      <c r="F9" s="231"/>
      <c r="G9" s="231"/>
      <c r="H9" s="235"/>
      <c r="I9" s="231">
        <v>4</v>
      </c>
      <c r="J9" s="230"/>
      <c r="K9" s="205"/>
    </row>
    <row r="10" spans="1:11">
      <c r="A10" s="230"/>
      <c r="B10" s="233"/>
      <c r="C10" s="233"/>
      <c r="D10" s="233"/>
      <c r="E10" s="233"/>
      <c r="F10" s="233"/>
      <c r="G10" s="233"/>
      <c r="H10" s="237"/>
      <c r="I10" s="233"/>
      <c r="J10" s="230"/>
      <c r="K10" s="205"/>
    </row>
    <row r="11" spans="1:11">
      <c r="A11" s="230"/>
      <c r="B11" s="421" t="s">
        <v>578</v>
      </c>
      <c r="C11" s="421"/>
      <c r="D11" s="421"/>
      <c r="E11" s="231"/>
      <c r="F11" s="231"/>
      <c r="G11" s="231"/>
      <c r="H11" s="235"/>
      <c r="I11" s="231">
        <v>5</v>
      </c>
      <c r="J11" s="230"/>
      <c r="K11" s="205"/>
    </row>
    <row r="12" spans="1:11">
      <c r="A12" s="230"/>
      <c r="B12" s="233"/>
      <c r="C12" s="233"/>
      <c r="D12" s="233"/>
      <c r="E12" s="233"/>
      <c r="F12" s="233"/>
      <c r="G12" s="233"/>
      <c r="H12" s="237"/>
      <c r="I12" s="233"/>
      <c r="J12" s="230"/>
      <c r="K12" s="205"/>
    </row>
    <row r="13" spans="1:11">
      <c r="A13" s="230"/>
      <c r="B13" s="420" t="s">
        <v>2</v>
      </c>
      <c r="C13" s="420"/>
      <c r="D13" s="232"/>
      <c r="E13" s="232"/>
      <c r="F13" s="232"/>
      <c r="G13" s="232"/>
      <c r="H13" s="235"/>
      <c r="I13" s="231">
        <v>6</v>
      </c>
      <c r="J13" s="230"/>
      <c r="K13" s="205"/>
    </row>
    <row r="14" spans="1:11">
      <c r="A14" s="230"/>
      <c r="B14" s="233"/>
      <c r="C14" s="233"/>
      <c r="D14" s="233"/>
      <c r="E14" s="233"/>
      <c r="F14" s="233"/>
      <c r="G14" s="233"/>
      <c r="H14" s="237"/>
      <c r="I14" s="233"/>
      <c r="J14" s="230"/>
      <c r="K14" s="205"/>
    </row>
    <row r="15" spans="1:11">
      <c r="A15" s="230"/>
      <c r="B15" s="420" t="s">
        <v>3</v>
      </c>
      <c r="C15" s="420"/>
      <c r="D15" s="232"/>
      <c r="E15" s="232"/>
      <c r="F15" s="232"/>
      <c r="G15" s="232"/>
      <c r="H15" s="235"/>
      <c r="I15" s="231">
        <v>7</v>
      </c>
      <c r="J15" s="230"/>
      <c r="K15" s="205"/>
    </row>
    <row r="16" spans="1:11">
      <c r="A16" s="230"/>
      <c r="B16" s="233"/>
      <c r="C16" s="233"/>
      <c r="D16" s="233"/>
      <c r="E16" s="233"/>
      <c r="F16" s="233"/>
      <c r="G16" s="233"/>
      <c r="H16" s="237"/>
      <c r="I16" s="233"/>
      <c r="J16" s="230"/>
      <c r="K16" s="205"/>
    </row>
    <row r="17" spans="1:11">
      <c r="A17" s="230"/>
      <c r="B17" s="420" t="s">
        <v>4</v>
      </c>
      <c r="C17" s="420"/>
      <c r="D17" s="232"/>
      <c r="E17" s="232"/>
      <c r="F17" s="232"/>
      <c r="G17" s="232"/>
      <c r="H17" s="235"/>
      <c r="I17" s="231">
        <v>8</v>
      </c>
      <c r="J17" s="230"/>
      <c r="K17" s="205"/>
    </row>
    <row r="18" spans="1:11">
      <c r="A18" s="230"/>
      <c r="B18" s="233"/>
      <c r="C18" s="233"/>
      <c r="D18" s="233"/>
      <c r="E18" s="233"/>
      <c r="F18" s="233"/>
      <c r="G18" s="233"/>
      <c r="H18" s="237"/>
      <c r="I18" s="233"/>
      <c r="J18" s="230"/>
      <c r="K18" s="205"/>
    </row>
    <row r="19" spans="1:11">
      <c r="A19" s="230"/>
      <c r="B19" s="420" t="s">
        <v>5</v>
      </c>
      <c r="C19" s="420"/>
      <c r="D19" s="232"/>
      <c r="E19" s="232"/>
      <c r="F19" s="232"/>
      <c r="G19" s="232"/>
      <c r="H19" s="235"/>
      <c r="I19" s="231">
        <v>9</v>
      </c>
      <c r="J19" s="230"/>
      <c r="K19" s="205"/>
    </row>
    <row r="20" spans="1:11">
      <c r="A20" s="230"/>
      <c r="B20" s="233"/>
      <c r="C20" s="233"/>
      <c r="D20" s="233"/>
      <c r="E20" s="233"/>
      <c r="F20" s="233"/>
      <c r="G20" s="233"/>
      <c r="H20" s="237"/>
      <c r="I20" s="233"/>
      <c r="J20" s="230"/>
      <c r="K20" s="205"/>
    </row>
    <row r="21" spans="1:11">
      <c r="A21" s="230"/>
      <c r="B21" s="420" t="s">
        <v>304</v>
      </c>
      <c r="C21" s="420"/>
      <c r="D21" s="232"/>
      <c r="E21" s="232"/>
      <c r="F21" s="232"/>
      <c r="G21" s="232"/>
      <c r="H21" s="235"/>
      <c r="I21" s="231">
        <v>10</v>
      </c>
      <c r="J21" s="230"/>
      <c r="K21" s="205"/>
    </row>
    <row r="22" spans="1:11">
      <c r="A22" s="230"/>
      <c r="B22" s="233"/>
      <c r="C22" s="233"/>
      <c r="D22" s="233"/>
      <c r="E22" s="233"/>
      <c r="F22" s="233"/>
      <c r="G22" s="233"/>
      <c r="H22" s="237"/>
      <c r="I22" s="233"/>
      <c r="J22" s="230"/>
      <c r="K22" s="205"/>
    </row>
    <row r="23" spans="1:11">
      <c r="A23" s="230"/>
      <c r="B23" s="420" t="s">
        <v>6</v>
      </c>
      <c r="C23" s="420"/>
      <c r="D23" s="232"/>
      <c r="E23" s="232"/>
      <c r="F23" s="232"/>
      <c r="G23" s="232"/>
      <c r="H23" s="235"/>
      <c r="I23" s="231">
        <v>11</v>
      </c>
      <c r="J23" s="230"/>
      <c r="K23" s="205"/>
    </row>
    <row r="24" spans="1:11">
      <c r="A24" s="230"/>
      <c r="B24" s="230"/>
      <c r="C24" s="230"/>
      <c r="D24" s="230"/>
      <c r="E24" s="230"/>
      <c r="F24" s="230"/>
      <c r="G24" s="230"/>
      <c r="H24" s="234"/>
      <c r="I24" s="229"/>
      <c r="J24" s="230"/>
      <c r="K24" s="205"/>
    </row>
    <row r="25" spans="1:11">
      <c r="A25" s="230"/>
      <c r="B25" s="420" t="s">
        <v>7</v>
      </c>
      <c r="C25" s="420"/>
      <c r="D25" s="230"/>
      <c r="E25" s="230"/>
      <c r="F25" s="230"/>
      <c r="G25" s="230"/>
      <c r="H25" s="234"/>
      <c r="I25" s="231">
        <v>12</v>
      </c>
      <c r="J25" s="230"/>
      <c r="K25" s="205"/>
    </row>
    <row r="26" spans="1:11">
      <c r="A26" s="230"/>
      <c r="B26" s="230"/>
      <c r="C26" s="230"/>
      <c r="D26" s="230"/>
      <c r="E26" s="230"/>
      <c r="F26" s="230"/>
      <c r="G26" s="230"/>
      <c r="H26" s="234"/>
      <c r="I26" s="229"/>
      <c r="J26" s="230"/>
      <c r="K26" s="205"/>
    </row>
  </sheetData>
  <mergeCells count="11">
    <mergeCell ref="B25:C25"/>
    <mergeCell ref="B7:C7"/>
    <mergeCell ref="B5:G5"/>
    <mergeCell ref="B9:D9"/>
    <mergeCell ref="B13:C13"/>
    <mergeCell ref="B15:C15"/>
    <mergeCell ref="B17:C17"/>
    <mergeCell ref="B19:C19"/>
    <mergeCell ref="B21:C21"/>
    <mergeCell ref="B23:C23"/>
    <mergeCell ref="B11:D11"/>
  </mergeCells>
  <hyperlinks>
    <hyperlink ref="I5" location="About!A1" display="About!A1" xr:uid="{9A5542AD-0D8B-4200-ACF7-FBA558AD72CD}"/>
    <hyperlink ref="I13" location="'2024_Net Zero (FY)'!A1" display="'2024_Net Zero (FY)'!A1" xr:uid="{93C1263C-AC10-437F-BE13-29BB4CFB852C}"/>
    <hyperlink ref="I15" location="'2024_Net Zero (CY)'!A1" display="'2024_Net Zero (CY)'!A1" xr:uid="{7AEC5B0C-FDB1-4F31-B251-EA8A188B494D}"/>
    <hyperlink ref="I17" location="'2024_People'!A1" display="'2024_People'!A1" xr:uid="{35090FB9-D39A-4BE3-AED0-FE7FAE18951D}"/>
    <hyperlink ref="I19" location="'2024_Planet'!A1" display="'2024_Planet'!A1" xr:uid="{19EC080D-0917-4685-BCFF-CF8E67FB7150}"/>
    <hyperlink ref="I21" location="'TCFD Index'!A1" display="'TCFD Index'!A1" xr:uid="{A987A755-AE56-4D28-9B3E-C569863E218C}"/>
    <hyperlink ref="I23" location="'GRI Index'!A1" display="'GRI Index'!A1" xr:uid="{1EC5FCB5-367F-4DF7-9DB5-513B1A59934F}"/>
    <hyperlink ref="I7" location="Definitions!A1" display="Definitions!A1" xr:uid="{9D442A28-D88D-4522-B6FD-A60FF4074CA8}"/>
    <hyperlink ref="B13" location="'2024_Net Zero (FY)'!A1" display="2024 - Net Zero (FY)" xr:uid="{2F55F7F9-E16F-4338-BABA-27340334297B}"/>
    <hyperlink ref="B15" location="'2024_Net Zero (CY)'!A1" display="2024 - Net Zero (CY)" xr:uid="{6EB4926E-AE51-4B37-A748-757AFEA2B93D}"/>
    <hyperlink ref="B17" location="'2024_People'!A1" display="2024 - People" xr:uid="{8FF54651-DD48-4821-9AC0-6244BFF8FDE4}"/>
    <hyperlink ref="B19" location="'2024_Planet'!A1" display="2024 - Planet" xr:uid="{4BBCA015-2701-4F87-80DC-A4B35F6BDEB4}"/>
    <hyperlink ref="B21" location="'2024_Net Zero (CY)'!A1" display="2024 - Net Zero" xr:uid="{D7B76ECF-0B25-4433-90E0-A16414C69F17}"/>
    <hyperlink ref="B23" location="'GRI Index'!A1" display="GRI Index" xr:uid="{C91B8ABA-EFEB-4DBA-8CA8-3DFCE44BF216}"/>
    <hyperlink ref="B25" location="'UN SDG Progress'!A1" display="UN SDG Progress" xr:uid="{EC232D1B-ECF5-44E3-A65A-226283C50C33}"/>
    <hyperlink ref="B7" location="Definitions!A1" display="Definitions" xr:uid="{260DDE5B-507B-4016-8D18-7E354C2815C1}"/>
    <hyperlink ref="B5:G5" location="About!A1" display="About the Sustainability Data Datasheet and appendix" xr:uid="{3A52DA36-7199-4229-BB5B-6FA59100A501}"/>
    <hyperlink ref="B9:D9" location="'Stakeholder Engagement'!A1" display="Stakeholder Engagement" xr:uid="{AA665EEC-80AB-4ED0-88D7-36C2B390BA0A}"/>
    <hyperlink ref="I25" location="'UN SDG Progress'!A1" display="'UN SDG Progress'!A1" xr:uid="{3D174A6E-A463-4D16-BBBC-84460CC9C2CC}"/>
    <hyperlink ref="I9" location="'Stakeholder Engagement'!A1" display="'Stakeholder Engagement'!A1" xr:uid="{A588CA54-A02C-49E1-BD49-517115CF81AA}"/>
    <hyperlink ref="B11:G11" location="'GHG Calculation Method '!A1" display="GHG Calculation Method" xr:uid="{E0E34D8C-9E31-4BE5-923D-B797723D983F}"/>
    <hyperlink ref="I11" location="'GHG Calculation Method '!A1" display="'GHG Calculation Method '!A1" xr:uid="{4B3AF102-CEDB-40B7-9BCA-2EE62672567A}"/>
  </hyperlinks>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ECA21-45E2-44E6-981E-9F67DD612C60}">
  <dimension ref="B1:B26"/>
  <sheetViews>
    <sheetView workbookViewId="0">
      <selection activeCell="W14" sqref="W14"/>
    </sheetView>
  </sheetViews>
  <sheetFormatPr defaultColWidth="8.7109375" defaultRowHeight="15"/>
  <cols>
    <col min="1" max="1" width="2.85546875" style="89" customWidth="1"/>
    <col min="2" max="5" width="8.7109375" style="89"/>
    <col min="6" max="7" width="15.7109375" style="89" customWidth="1"/>
    <col min="8" max="16384" width="8.7109375" style="89"/>
  </cols>
  <sheetData>
    <row r="1" spans="2:2" ht="84.95" customHeight="1"/>
    <row r="3" spans="2:2" ht="18">
      <c r="B3" s="209" t="s">
        <v>9</v>
      </c>
    </row>
    <row r="5" spans="2:2">
      <c r="B5" s="210"/>
    </row>
    <row r="17" spans="2:2" ht="18">
      <c r="B17" s="209"/>
    </row>
    <row r="25" spans="2:2" ht="62.1" customHeight="1"/>
    <row r="26" spans="2:2" ht="13.5" customHeight="1"/>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B46BF-6060-4CFC-85C8-144032CBFCF8}">
  <sheetPr codeName="Sheet4"/>
  <dimension ref="B1:G32"/>
  <sheetViews>
    <sheetView zoomScaleNormal="100" workbookViewId="0">
      <selection activeCell="B5" sqref="B5:F5"/>
    </sheetView>
  </sheetViews>
  <sheetFormatPr defaultColWidth="8.7109375" defaultRowHeight="15"/>
  <cols>
    <col min="1" max="1" width="2.140625" style="89" customWidth="1"/>
    <col min="2" max="2" width="34.42578125" style="89" customWidth="1"/>
    <col min="3" max="3" width="23.85546875" style="89" customWidth="1"/>
    <col min="4" max="4" width="24.7109375" style="89" customWidth="1"/>
    <col min="5" max="5" width="34.5703125" style="89" customWidth="1"/>
    <col min="6" max="6" width="26.28515625" style="89" customWidth="1"/>
    <col min="7" max="7" width="23.85546875" style="89" customWidth="1"/>
    <col min="8" max="8" width="24.42578125" style="89" customWidth="1"/>
    <col min="9" max="16384" width="8.7109375" style="89"/>
  </cols>
  <sheetData>
    <row r="1" spans="2:7" ht="77.099999999999994" customHeight="1"/>
    <row r="2" spans="2:7" ht="21.6" customHeight="1">
      <c r="B2" s="457" t="s">
        <v>616</v>
      </c>
      <c r="C2" s="458"/>
      <c r="D2" s="458"/>
      <c r="E2" s="458"/>
      <c r="F2" s="459"/>
      <c r="G2" s="352"/>
    </row>
    <row r="3" spans="2:7">
      <c r="B3" s="445" t="s">
        <v>617</v>
      </c>
      <c r="C3" s="446"/>
      <c r="D3" s="446"/>
      <c r="E3" s="446"/>
      <c r="F3" s="447"/>
    </row>
    <row r="4" spans="2:7">
      <c r="B4" s="442" t="s">
        <v>573</v>
      </c>
      <c r="C4" s="443"/>
      <c r="D4" s="443"/>
      <c r="E4" s="443"/>
      <c r="F4" s="444"/>
      <c r="G4" s="352"/>
    </row>
    <row r="5" spans="2:7">
      <c r="B5" s="425" t="s">
        <v>674</v>
      </c>
      <c r="C5" s="426"/>
      <c r="D5" s="426"/>
      <c r="E5" s="426"/>
      <c r="F5" s="427"/>
      <c r="G5" s="352"/>
    </row>
    <row r="6" spans="2:7">
      <c r="B6" s="445" t="s">
        <v>618</v>
      </c>
      <c r="C6" s="446"/>
      <c r="D6" s="446"/>
      <c r="E6" s="446"/>
      <c r="F6" s="447"/>
    </row>
    <row r="7" spans="2:7">
      <c r="B7" s="422" t="s">
        <v>619</v>
      </c>
      <c r="C7" s="423"/>
      <c r="D7" s="423"/>
      <c r="E7" s="423"/>
      <c r="F7" s="424"/>
    </row>
    <row r="8" spans="2:7">
      <c r="B8" s="422" t="s">
        <v>620</v>
      </c>
      <c r="C8" s="423"/>
      <c r="D8" s="423"/>
      <c r="E8" s="423"/>
      <c r="F8" s="424"/>
    </row>
    <row r="9" spans="2:7" ht="26.45" customHeight="1">
      <c r="B9" s="442" t="s">
        <v>621</v>
      </c>
      <c r="C9" s="443"/>
      <c r="D9" s="443"/>
      <c r="E9" s="443"/>
      <c r="F9" s="444"/>
      <c r="G9" s="352"/>
    </row>
    <row r="10" spans="2:7">
      <c r="B10" s="445" t="s">
        <v>622</v>
      </c>
      <c r="C10" s="446"/>
      <c r="D10" s="446"/>
      <c r="E10" s="446"/>
      <c r="F10" s="447"/>
    </row>
    <row r="11" spans="2:7" ht="23.1" customHeight="1">
      <c r="B11" s="442" t="s">
        <v>623</v>
      </c>
      <c r="C11" s="443"/>
      <c r="D11" s="443"/>
      <c r="E11" s="443"/>
      <c r="F11" s="444"/>
      <c r="G11" s="352"/>
    </row>
    <row r="12" spans="2:7">
      <c r="B12" s="445" t="s">
        <v>624</v>
      </c>
      <c r="C12" s="446"/>
      <c r="D12" s="446"/>
      <c r="E12" s="446"/>
      <c r="F12" s="447"/>
    </row>
    <row r="13" spans="2:7" ht="21" customHeight="1">
      <c r="B13" s="442" t="s">
        <v>625</v>
      </c>
      <c r="C13" s="443"/>
      <c r="D13" s="443"/>
      <c r="E13" s="443"/>
      <c r="F13" s="444"/>
      <c r="G13" s="352"/>
    </row>
    <row r="14" spans="2:7" ht="22.5" customHeight="1">
      <c r="B14" s="425" t="s">
        <v>574</v>
      </c>
      <c r="C14" s="426"/>
      <c r="D14" s="426"/>
      <c r="E14" s="426"/>
      <c r="F14" s="427"/>
      <c r="G14" s="352"/>
    </row>
    <row r="15" spans="2:7">
      <c r="B15" s="454" t="s">
        <v>671</v>
      </c>
      <c r="C15" s="455"/>
      <c r="D15" s="455"/>
      <c r="E15" s="455"/>
      <c r="F15" s="456"/>
    </row>
    <row r="16" spans="2:7" ht="39.950000000000003" customHeight="1">
      <c r="B16" s="422" t="s">
        <v>672</v>
      </c>
      <c r="C16" s="423"/>
      <c r="D16" s="423"/>
      <c r="E16" s="423"/>
      <c r="F16" s="424"/>
    </row>
    <row r="17" spans="2:7" ht="21.6" customHeight="1">
      <c r="B17" s="448" t="s">
        <v>673</v>
      </c>
      <c r="C17" s="449"/>
      <c r="D17" s="449"/>
      <c r="E17" s="449"/>
      <c r="F17" s="450"/>
      <c r="G17" s="352"/>
    </row>
    <row r="18" spans="2:7" ht="21.6" customHeight="1">
      <c r="B18" s="431" t="s">
        <v>626</v>
      </c>
      <c r="C18" s="432"/>
      <c r="D18" s="432"/>
      <c r="E18" s="432"/>
      <c r="F18" s="432"/>
      <c r="G18" s="352"/>
    </row>
    <row r="19" spans="2:7" ht="23.1" customHeight="1">
      <c r="B19" s="451" t="s">
        <v>627</v>
      </c>
      <c r="C19" s="452"/>
      <c r="D19" s="452"/>
      <c r="E19" s="452"/>
      <c r="F19" s="453"/>
      <c r="G19" s="352"/>
    </row>
    <row r="20" spans="2:7" ht="23.45" customHeight="1">
      <c r="B20" s="451" t="s">
        <v>628</v>
      </c>
      <c r="C20" s="452"/>
      <c r="D20" s="452"/>
      <c r="E20" s="452"/>
      <c r="F20" s="453"/>
      <c r="G20" s="352"/>
    </row>
    <row r="21" spans="2:7" ht="33" customHeight="1">
      <c r="B21" s="436" t="s">
        <v>575</v>
      </c>
      <c r="C21" s="437"/>
      <c r="D21" s="437"/>
      <c r="E21" s="437"/>
      <c r="F21" s="438"/>
    </row>
    <row r="22" spans="2:7" ht="252.6" customHeight="1">
      <c r="B22" s="448" t="s">
        <v>629</v>
      </c>
      <c r="C22" s="449"/>
      <c r="D22" s="449"/>
      <c r="E22" s="449"/>
      <c r="F22" s="450"/>
      <c r="G22" s="352"/>
    </row>
    <row r="23" spans="2:7" ht="250.5" customHeight="1">
      <c r="B23" s="436" t="s">
        <v>630</v>
      </c>
      <c r="C23" s="437"/>
      <c r="D23" s="437"/>
      <c r="E23" s="437"/>
      <c r="F23" s="438"/>
    </row>
    <row r="24" spans="2:7">
      <c r="B24" s="433" t="s">
        <v>631</v>
      </c>
      <c r="C24" s="434"/>
      <c r="D24" s="434"/>
      <c r="E24" s="434"/>
      <c r="F24" s="434"/>
      <c r="G24" s="352"/>
    </row>
    <row r="25" spans="2:7" ht="20.100000000000001" customHeight="1">
      <c r="B25" s="436" t="s">
        <v>632</v>
      </c>
      <c r="C25" s="437"/>
      <c r="D25" s="437"/>
      <c r="E25" s="437"/>
      <c r="F25" s="438"/>
    </row>
    <row r="26" spans="2:7">
      <c r="B26" s="439" t="s">
        <v>633</v>
      </c>
      <c r="C26" s="440"/>
      <c r="D26" s="440"/>
      <c r="E26" s="440"/>
      <c r="F26" s="441"/>
    </row>
    <row r="27" spans="2:7" ht="27.95" customHeight="1">
      <c r="B27" s="442" t="s">
        <v>634</v>
      </c>
      <c r="C27" s="443"/>
      <c r="D27" s="443"/>
      <c r="E27" s="443"/>
      <c r="F27" s="444"/>
      <c r="G27" s="352"/>
    </row>
    <row r="28" spans="2:7" ht="30.95" customHeight="1">
      <c r="B28" s="445" t="s">
        <v>635</v>
      </c>
      <c r="C28" s="446"/>
      <c r="D28" s="446"/>
      <c r="E28" s="446"/>
      <c r="F28" s="447"/>
    </row>
    <row r="29" spans="2:7" ht="33.950000000000003" customHeight="1">
      <c r="B29" s="422" t="s">
        <v>636</v>
      </c>
      <c r="C29" s="423"/>
      <c r="D29" s="423"/>
      <c r="E29" s="423"/>
      <c r="F29" s="424"/>
    </row>
    <row r="30" spans="2:7" ht="18.600000000000001" customHeight="1">
      <c r="B30" s="435" t="s">
        <v>637</v>
      </c>
      <c r="C30" s="434"/>
      <c r="D30" s="434"/>
      <c r="E30" s="434"/>
      <c r="F30" s="434"/>
      <c r="G30" s="352"/>
    </row>
    <row r="31" spans="2:7" ht="29.1" customHeight="1">
      <c r="B31" s="425" t="s">
        <v>576</v>
      </c>
      <c r="C31" s="426"/>
      <c r="D31" s="426"/>
      <c r="E31" s="426"/>
      <c r="F31" s="427"/>
      <c r="G31" s="352"/>
    </row>
    <row r="32" spans="2:7">
      <c r="B32" s="428" t="s">
        <v>638</v>
      </c>
      <c r="C32" s="429"/>
      <c r="D32" s="429"/>
      <c r="E32" s="429"/>
      <c r="F32" s="430"/>
    </row>
  </sheetData>
  <mergeCells count="31">
    <mergeCell ref="B2:F2"/>
    <mergeCell ref="B3:F3"/>
    <mergeCell ref="B4:F4"/>
    <mergeCell ref="B5:F5"/>
    <mergeCell ref="B6:F6"/>
    <mergeCell ref="B7:F7"/>
    <mergeCell ref="B8:F8"/>
    <mergeCell ref="B9:F9"/>
    <mergeCell ref="B10:F10"/>
    <mergeCell ref="B11:F11"/>
    <mergeCell ref="B12:F12"/>
    <mergeCell ref="B13:F13"/>
    <mergeCell ref="B14:F14"/>
    <mergeCell ref="B15:F15"/>
    <mergeCell ref="B16:F16"/>
    <mergeCell ref="B17:F17"/>
    <mergeCell ref="B19:F19"/>
    <mergeCell ref="B20:F20"/>
    <mergeCell ref="B21:F21"/>
    <mergeCell ref="B22:F22"/>
    <mergeCell ref="B29:F29"/>
    <mergeCell ref="B31:F31"/>
    <mergeCell ref="B32:F32"/>
    <mergeCell ref="B18:F18"/>
    <mergeCell ref="B24:F24"/>
    <mergeCell ref="B30:F30"/>
    <mergeCell ref="B23:F23"/>
    <mergeCell ref="B25:F25"/>
    <mergeCell ref="B26:F26"/>
    <mergeCell ref="B27:F27"/>
    <mergeCell ref="B28:F2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ADA7B-16D1-4F0C-BC6D-4A155AC45903}">
  <sheetPr>
    <pageSetUpPr fitToPage="1"/>
  </sheetPr>
  <dimension ref="A1:H62"/>
  <sheetViews>
    <sheetView showGridLines="0" topLeftCell="A4" zoomScaleNormal="100" workbookViewId="0">
      <selection activeCell="A7" sqref="A7:XFD16"/>
    </sheetView>
  </sheetViews>
  <sheetFormatPr defaultColWidth="8.7109375" defaultRowHeight="15"/>
  <cols>
    <col min="1" max="1" width="2.42578125" customWidth="1"/>
    <col min="2" max="2" width="19.5703125" style="5" customWidth="1"/>
    <col min="3" max="3" width="71.85546875" style="17" customWidth="1"/>
    <col min="4" max="4" width="86.5703125" style="17" customWidth="1"/>
    <col min="5" max="7" width="8.7109375" bestFit="1" customWidth="1"/>
    <col min="8" max="8" width="41.85546875" customWidth="1"/>
  </cols>
  <sheetData>
    <row r="1" spans="1:8" ht="101.45" customHeight="1"/>
    <row r="2" spans="1:8" ht="7.5" customHeight="1">
      <c r="B2" s="209"/>
    </row>
    <row r="3" spans="1:8" ht="16.5" customHeight="1">
      <c r="B3" s="209" t="s">
        <v>267</v>
      </c>
    </row>
    <row r="4" spans="1:8" ht="89.45" customHeight="1">
      <c r="B4" s="463"/>
      <c r="C4" s="464"/>
      <c r="D4" s="464"/>
    </row>
    <row r="5" spans="1:8" s="1" customFormat="1" ht="3" customHeight="1">
      <c r="A5"/>
      <c r="B5" s="217"/>
      <c r="C5" s="218"/>
      <c r="D5" s="17"/>
      <c r="E5" s="2"/>
    </row>
    <row r="6" spans="1:8" s="3" customFormat="1" ht="40.35" customHeight="1">
      <c r="A6" s="27"/>
      <c r="B6" s="221" t="s">
        <v>268</v>
      </c>
      <c r="C6" s="221" t="s">
        <v>269</v>
      </c>
      <c r="D6" s="221" t="s">
        <v>270</v>
      </c>
      <c r="H6" s="1"/>
    </row>
    <row r="7" spans="1:8" s="3" customFormat="1" ht="15.75">
      <c r="A7" s="27"/>
      <c r="B7" s="465" t="s">
        <v>272</v>
      </c>
      <c r="C7" s="212" t="s">
        <v>278</v>
      </c>
      <c r="D7" s="404" t="s">
        <v>579</v>
      </c>
      <c r="E7" s="380"/>
      <c r="H7" s="1"/>
    </row>
    <row r="8" spans="1:8" s="3" customFormat="1" ht="15.75">
      <c r="A8" s="27"/>
      <c r="B8" s="466"/>
      <c r="C8" s="212" t="s">
        <v>311</v>
      </c>
      <c r="D8" s="404" t="s">
        <v>580</v>
      </c>
      <c r="E8" s="380"/>
      <c r="H8" s="1"/>
    </row>
    <row r="9" spans="1:8" s="3" customFormat="1" ht="15.75">
      <c r="A9" s="27"/>
      <c r="B9" s="466"/>
      <c r="C9" s="212" t="s">
        <v>312</v>
      </c>
      <c r="D9" s="404" t="s">
        <v>581</v>
      </c>
      <c r="E9" s="380"/>
      <c r="H9" s="1"/>
    </row>
    <row r="10" spans="1:8" s="3" customFormat="1" ht="15.75">
      <c r="A10" s="27"/>
      <c r="B10" s="466"/>
      <c r="C10" s="212" t="s">
        <v>313</v>
      </c>
      <c r="D10" s="404" t="s">
        <v>582</v>
      </c>
      <c r="E10" s="380"/>
      <c r="H10" s="1"/>
    </row>
    <row r="11" spans="1:8" s="3" customFormat="1" ht="15.75">
      <c r="A11" s="27"/>
      <c r="B11" s="466"/>
      <c r="C11" s="212" t="s">
        <v>314</v>
      </c>
      <c r="D11" s="405" t="s">
        <v>583</v>
      </c>
      <c r="H11" s="1"/>
    </row>
    <row r="12" spans="1:8" s="3" customFormat="1" ht="15.75">
      <c r="A12" s="27"/>
      <c r="B12" s="466"/>
      <c r="C12" s="212" t="s">
        <v>315</v>
      </c>
      <c r="D12" s="404" t="s">
        <v>584</v>
      </c>
      <c r="E12" s="380"/>
      <c r="H12" s="1"/>
    </row>
    <row r="13" spans="1:8" s="3" customFormat="1" ht="15.75">
      <c r="A13" s="27"/>
      <c r="B13" s="466"/>
      <c r="C13" s="219"/>
      <c r="D13" s="405" t="s">
        <v>585</v>
      </c>
      <c r="H13" s="1"/>
    </row>
    <row r="14" spans="1:8" s="3" customFormat="1" ht="15.75">
      <c r="A14" s="27"/>
      <c r="B14" s="466"/>
      <c r="C14" s="219"/>
      <c r="D14" s="405" t="s">
        <v>586</v>
      </c>
      <c r="H14" s="1"/>
    </row>
    <row r="15" spans="1:8" s="3" customFormat="1" ht="15.75">
      <c r="A15" s="27"/>
      <c r="B15" s="466"/>
      <c r="C15" s="219"/>
      <c r="D15" s="404" t="s">
        <v>587</v>
      </c>
      <c r="E15" s="380"/>
      <c r="H15" s="1"/>
    </row>
    <row r="16" spans="1:8" s="3" customFormat="1" ht="15.75">
      <c r="A16" s="27"/>
      <c r="B16" s="466"/>
      <c r="C16" s="219"/>
      <c r="D16" s="404" t="s">
        <v>588</v>
      </c>
      <c r="E16" s="380"/>
      <c r="H16" s="1"/>
    </row>
    <row r="17" spans="1:8" s="3" customFormat="1" ht="5.0999999999999996" customHeight="1">
      <c r="A17" s="27"/>
      <c r="B17" s="401"/>
      <c r="C17" s="401"/>
      <c r="D17" s="416"/>
      <c r="H17" s="1"/>
    </row>
    <row r="18" spans="1:8" s="3" customFormat="1" ht="15.75">
      <c r="A18" s="27"/>
      <c r="B18" s="460" t="s">
        <v>271</v>
      </c>
      <c r="C18" s="212" t="s">
        <v>279</v>
      </c>
      <c r="D18" s="406" t="s">
        <v>589</v>
      </c>
      <c r="E18" s="380"/>
    </row>
    <row r="19" spans="1:8" s="3" customFormat="1" ht="15.75">
      <c r="A19" s="27"/>
      <c r="B19" s="461"/>
      <c r="C19" s="212" t="s">
        <v>280</v>
      </c>
      <c r="D19" s="406" t="s">
        <v>590</v>
      </c>
      <c r="E19" s="380"/>
    </row>
    <row r="20" spans="1:8" s="3" customFormat="1" ht="15.75">
      <c r="A20" s="27"/>
      <c r="B20" s="461"/>
      <c r="C20" s="212" t="s">
        <v>308</v>
      </c>
      <c r="D20" s="406" t="s">
        <v>591</v>
      </c>
      <c r="E20" s="380"/>
    </row>
    <row r="21" spans="1:8" s="3" customFormat="1" ht="15.75">
      <c r="A21" s="27"/>
      <c r="B21" s="461"/>
      <c r="C21" s="212" t="s">
        <v>309</v>
      </c>
      <c r="D21" s="406" t="s">
        <v>592</v>
      </c>
      <c r="E21" s="380"/>
    </row>
    <row r="22" spans="1:8" s="3" customFormat="1" ht="15.75">
      <c r="A22" s="27"/>
      <c r="B22" s="461"/>
      <c r="C22" s="212" t="s">
        <v>310</v>
      </c>
      <c r="D22" s="406" t="s">
        <v>593</v>
      </c>
      <c r="E22" s="380"/>
    </row>
    <row r="23" spans="1:8" s="3" customFormat="1" ht="15.75">
      <c r="A23" s="27"/>
      <c r="B23" s="461"/>
      <c r="C23" s="219"/>
      <c r="D23" s="406" t="s">
        <v>594</v>
      </c>
      <c r="E23" s="380"/>
    </row>
    <row r="24" spans="1:8" s="3" customFormat="1" ht="6.6" customHeight="1">
      <c r="A24" s="27"/>
      <c r="B24" s="401"/>
      <c r="C24" s="401"/>
      <c r="D24" s="416"/>
    </row>
    <row r="25" spans="1:8" s="3" customFormat="1" ht="15.75">
      <c r="A25" s="27"/>
      <c r="B25" s="460" t="s">
        <v>274</v>
      </c>
      <c r="C25" s="212" t="s">
        <v>278</v>
      </c>
      <c r="D25" s="405" t="s">
        <v>595</v>
      </c>
      <c r="E25" s="147"/>
    </row>
    <row r="26" spans="1:8" s="3" customFormat="1" ht="15.75">
      <c r="A26" s="27"/>
      <c r="B26" s="461"/>
      <c r="C26" s="212" t="s">
        <v>316</v>
      </c>
      <c r="D26" s="405" t="s">
        <v>596</v>
      </c>
      <c r="E26" s="147"/>
    </row>
    <row r="27" spans="1:8" s="3" customFormat="1" ht="15.75">
      <c r="A27" s="27"/>
      <c r="B27" s="461"/>
      <c r="C27" s="212" t="s">
        <v>317</v>
      </c>
      <c r="D27" s="404" t="s">
        <v>597</v>
      </c>
      <c r="E27" s="414"/>
    </row>
    <row r="28" spans="1:8" s="3" customFormat="1" ht="15.75">
      <c r="A28" s="27"/>
      <c r="B28" s="461"/>
      <c r="C28" s="212" t="s">
        <v>318</v>
      </c>
      <c r="D28" s="404" t="s">
        <v>598</v>
      </c>
      <c r="E28" s="414"/>
    </row>
    <row r="29" spans="1:8" s="3" customFormat="1" ht="15.75">
      <c r="A29" s="27"/>
      <c r="B29" s="461"/>
      <c r="C29" s="212" t="s">
        <v>319</v>
      </c>
      <c r="D29" s="405" t="s">
        <v>599</v>
      </c>
      <c r="E29" s="147"/>
    </row>
    <row r="30" spans="1:8" s="3" customFormat="1" ht="15.75">
      <c r="A30" s="27"/>
      <c r="B30" s="461"/>
      <c r="C30" s="212" t="s">
        <v>320</v>
      </c>
      <c r="D30" s="415"/>
      <c r="E30" s="414"/>
    </row>
    <row r="31" spans="1:8" s="3" customFormat="1" ht="15.75">
      <c r="A31" s="27"/>
      <c r="B31" s="461"/>
      <c r="C31" s="212" t="s">
        <v>321</v>
      </c>
      <c r="D31" s="415"/>
      <c r="E31" s="414"/>
    </row>
    <row r="32" spans="1:8" s="3" customFormat="1" ht="6" customHeight="1">
      <c r="A32" s="27"/>
      <c r="B32" s="402"/>
      <c r="C32" s="401"/>
      <c r="D32" s="416"/>
      <c r="E32" s="147"/>
    </row>
    <row r="33" spans="1:5" s="3" customFormat="1" ht="15.75">
      <c r="A33" s="27"/>
      <c r="B33" s="460" t="s">
        <v>275</v>
      </c>
      <c r="C33" s="216" t="s">
        <v>277</v>
      </c>
      <c r="D33" s="405" t="s">
        <v>600</v>
      </c>
      <c r="E33" s="147"/>
    </row>
    <row r="34" spans="1:5" s="3" customFormat="1" ht="15.75">
      <c r="A34" s="27"/>
      <c r="B34" s="461"/>
      <c r="C34" s="220" t="s">
        <v>315</v>
      </c>
      <c r="D34" s="404" t="s">
        <v>601</v>
      </c>
      <c r="E34" s="414"/>
    </row>
    <row r="35" spans="1:5" s="3" customFormat="1" ht="15.75">
      <c r="A35" s="27"/>
      <c r="B35" s="461"/>
      <c r="C35" s="220" t="s">
        <v>332</v>
      </c>
      <c r="D35" s="404" t="s">
        <v>602</v>
      </c>
      <c r="E35" s="414"/>
    </row>
    <row r="36" spans="1:5" s="3" customFormat="1" ht="15.75">
      <c r="A36" s="27"/>
      <c r="B36" s="461"/>
      <c r="C36" s="220" t="s">
        <v>333</v>
      </c>
      <c r="D36" s="405" t="s">
        <v>603</v>
      </c>
      <c r="E36" s="147"/>
    </row>
    <row r="37" spans="1:5" s="3" customFormat="1" ht="15.75">
      <c r="A37" s="27"/>
      <c r="B37" s="461"/>
      <c r="C37" s="216" t="s">
        <v>675</v>
      </c>
      <c r="D37" s="404" t="s">
        <v>604</v>
      </c>
      <c r="E37" s="414"/>
    </row>
    <row r="38" spans="1:5" s="3" customFormat="1" ht="15.75">
      <c r="A38" s="27"/>
      <c r="B38" s="461"/>
      <c r="C38" s="220" t="s">
        <v>334</v>
      </c>
      <c r="D38" s="415"/>
      <c r="E38" s="414"/>
    </row>
    <row r="39" spans="1:5" s="3" customFormat="1" ht="5.45" customHeight="1">
      <c r="B39" s="403"/>
      <c r="C39" s="403"/>
      <c r="D39" s="412"/>
      <c r="E39" s="414"/>
    </row>
    <row r="40" spans="1:5" s="3" customFormat="1" ht="15.6" customHeight="1">
      <c r="B40" s="460" t="s">
        <v>325</v>
      </c>
      <c r="C40" s="220" t="s">
        <v>322</v>
      </c>
      <c r="D40" s="404" t="s">
        <v>639</v>
      </c>
      <c r="E40" s="380"/>
    </row>
    <row r="41" spans="1:5" s="3" customFormat="1" ht="15.6" customHeight="1">
      <c r="B41" s="461"/>
      <c r="C41" s="216" t="s">
        <v>665</v>
      </c>
      <c r="D41" s="404" t="s">
        <v>640</v>
      </c>
      <c r="E41" s="380"/>
    </row>
    <row r="42" spans="1:5" s="3" customFormat="1" ht="15.6" customHeight="1">
      <c r="B42" s="461"/>
      <c r="C42" s="220" t="s">
        <v>323</v>
      </c>
      <c r="D42" s="405" t="s">
        <v>641</v>
      </c>
    </row>
    <row r="43" spans="1:5" s="3" customFormat="1" ht="15.6" customHeight="1">
      <c r="B43" s="461"/>
      <c r="C43" s="220" t="s">
        <v>324</v>
      </c>
      <c r="D43" s="404" t="s">
        <v>642</v>
      </c>
      <c r="E43" s="380"/>
    </row>
    <row r="44" spans="1:5" s="3" customFormat="1" ht="15.6" customHeight="1">
      <c r="B44" s="461"/>
      <c r="C44" s="220"/>
      <c r="D44" s="404" t="s">
        <v>643</v>
      </c>
      <c r="E44" s="380"/>
    </row>
    <row r="45" spans="1:5" s="3" customFormat="1" ht="15.6" customHeight="1">
      <c r="B45" s="461"/>
      <c r="C45" s="220"/>
      <c r="D45" s="404" t="s">
        <v>644</v>
      </c>
      <c r="E45" s="380"/>
    </row>
    <row r="46" spans="1:5" s="3" customFormat="1" ht="15.6" customHeight="1">
      <c r="B46" s="461"/>
      <c r="C46" s="220"/>
      <c r="D46" s="404" t="s">
        <v>645</v>
      </c>
      <c r="E46" s="413"/>
    </row>
    <row r="47" spans="1:5" s="3" customFormat="1" ht="15.6" customHeight="1">
      <c r="B47" s="461"/>
      <c r="C47" s="220"/>
      <c r="D47" s="404" t="s">
        <v>646</v>
      </c>
      <c r="E47" s="380"/>
    </row>
    <row r="48" spans="1:5" ht="5.45" customHeight="1">
      <c r="B48" s="403"/>
      <c r="C48" s="403"/>
      <c r="D48" s="412"/>
      <c r="E48" s="410"/>
    </row>
    <row r="49" spans="2:5" ht="15.75">
      <c r="B49" s="460" t="s">
        <v>276</v>
      </c>
      <c r="C49" s="216" t="s">
        <v>278</v>
      </c>
      <c r="D49" s="404" t="s">
        <v>647</v>
      </c>
      <c r="E49" s="410"/>
    </row>
    <row r="50" spans="2:5" ht="15.75">
      <c r="B50" s="461"/>
      <c r="C50" s="220" t="s">
        <v>326</v>
      </c>
      <c r="D50" s="404" t="s">
        <v>657</v>
      </c>
      <c r="E50" s="410"/>
    </row>
    <row r="51" spans="2:5" ht="15.75">
      <c r="B51" s="461"/>
      <c r="C51" s="220" t="s">
        <v>323</v>
      </c>
      <c r="D51" s="404" t="s">
        <v>658</v>
      </c>
      <c r="E51" s="410"/>
    </row>
    <row r="52" spans="2:5" ht="15.75">
      <c r="B52" s="461"/>
      <c r="C52" s="220" t="s">
        <v>327</v>
      </c>
      <c r="D52" s="404" t="s">
        <v>659</v>
      </c>
      <c r="E52" s="410"/>
    </row>
    <row r="53" spans="2:5" ht="15.75">
      <c r="B53" s="461"/>
      <c r="C53" s="220" t="s">
        <v>328</v>
      </c>
      <c r="D53" s="404" t="s">
        <v>660</v>
      </c>
      <c r="E53" s="410"/>
    </row>
    <row r="54" spans="2:5" ht="5.45" customHeight="1">
      <c r="B54" s="403"/>
      <c r="C54" s="403"/>
      <c r="D54" s="411"/>
      <c r="E54" s="410"/>
    </row>
    <row r="55" spans="2:5" ht="15.75">
      <c r="B55" s="460" t="s">
        <v>273</v>
      </c>
      <c r="C55" s="220" t="s">
        <v>315</v>
      </c>
      <c r="D55" s="405" t="s">
        <v>661</v>
      </c>
    </row>
    <row r="56" spans="2:5" ht="15.75">
      <c r="B56" s="461"/>
      <c r="C56" s="220" t="s">
        <v>329</v>
      </c>
      <c r="D56" s="405" t="s">
        <v>640</v>
      </c>
    </row>
    <row r="57" spans="2:5" ht="15.75">
      <c r="B57" s="461"/>
      <c r="C57" s="220" t="s">
        <v>330</v>
      </c>
      <c r="D57" s="404" t="s">
        <v>595</v>
      </c>
      <c r="E57" s="410"/>
    </row>
    <row r="58" spans="2:5" ht="15.75">
      <c r="B58" s="461"/>
      <c r="C58" s="220" t="s">
        <v>331</v>
      </c>
      <c r="D58" s="405" t="s">
        <v>662</v>
      </c>
    </row>
    <row r="59" spans="2:5" ht="15.75">
      <c r="B59" s="461"/>
      <c r="C59" s="220"/>
      <c r="D59" s="405" t="s">
        <v>663</v>
      </c>
    </row>
    <row r="60" spans="2:5" ht="15.75">
      <c r="B60" s="461"/>
      <c r="C60" s="220"/>
      <c r="D60" s="404" t="s">
        <v>639</v>
      </c>
      <c r="E60" s="410"/>
    </row>
    <row r="61" spans="2:5" ht="15.75">
      <c r="B61" s="462"/>
      <c r="C61" s="407"/>
      <c r="D61" s="409" t="s">
        <v>664</v>
      </c>
    </row>
    <row r="62" spans="2:5">
      <c r="C62" s="408"/>
      <c r="D62" s="408"/>
    </row>
  </sheetData>
  <mergeCells count="8">
    <mergeCell ref="B49:B53"/>
    <mergeCell ref="B55:B61"/>
    <mergeCell ref="B4:D4"/>
    <mergeCell ref="B25:B31"/>
    <mergeCell ref="B7:B16"/>
    <mergeCell ref="B18:B23"/>
    <mergeCell ref="B33:B38"/>
    <mergeCell ref="B40:B47"/>
  </mergeCells>
  <phoneticPr fontId="15" type="noConversion"/>
  <pageMargins left="0.7" right="0.7" top="0.75" bottom="0.75" header="0.3" footer="0.3"/>
  <pageSetup paperSize="9" scale="89" fitToHeight="0"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4F7A1-0991-4F91-83DC-1D6F809BDD5F}">
  <dimension ref="B1:H50"/>
  <sheetViews>
    <sheetView topLeftCell="A22" zoomScale="115" zoomScaleNormal="115" workbookViewId="0">
      <selection activeCell="B4" sqref="B4:H4"/>
    </sheetView>
  </sheetViews>
  <sheetFormatPr defaultColWidth="8.7109375" defaultRowHeight="15"/>
  <cols>
    <col min="1" max="1" width="2.42578125" style="89" customWidth="1"/>
    <col min="2" max="2" width="34.42578125" style="89" customWidth="1"/>
    <col min="3" max="3" width="23.85546875" style="89" customWidth="1"/>
    <col min="4" max="4" width="24.7109375" style="89" customWidth="1"/>
    <col min="5" max="5" width="34.5703125" style="89" customWidth="1"/>
    <col min="6" max="6" width="26.28515625" style="89" customWidth="1"/>
    <col min="7" max="7" width="23.85546875" style="89" customWidth="1"/>
    <col min="8" max="8" width="24.42578125" style="89" customWidth="1"/>
    <col min="9" max="16384" width="8.7109375" style="89"/>
  </cols>
  <sheetData>
    <row r="1" spans="2:8" ht="77.099999999999994" customHeight="1">
      <c r="G1"/>
      <c r="H1"/>
    </row>
    <row r="3" spans="2:8">
      <c r="B3" s="356" t="s">
        <v>450</v>
      </c>
      <c r="C3" s="351"/>
      <c r="D3" s="351"/>
    </row>
    <row r="4" spans="2:8" ht="45.95" customHeight="1">
      <c r="B4" s="467" t="s">
        <v>676</v>
      </c>
      <c r="C4" s="468"/>
      <c r="D4" s="468"/>
      <c r="E4" s="469"/>
      <c r="F4" s="469"/>
      <c r="G4" s="469"/>
      <c r="H4" s="470"/>
    </row>
    <row r="5" spans="2:8" ht="3" customHeight="1"/>
    <row r="6" spans="2:8" ht="25.5">
      <c r="B6" s="357" t="s">
        <v>335</v>
      </c>
      <c r="C6" s="357" t="s">
        <v>336</v>
      </c>
      <c r="D6" s="357" t="s">
        <v>337</v>
      </c>
      <c r="E6" s="357" t="s">
        <v>338</v>
      </c>
      <c r="F6" s="357" t="s">
        <v>339</v>
      </c>
      <c r="G6" s="357" t="s">
        <v>340</v>
      </c>
      <c r="H6" s="357" t="s">
        <v>451</v>
      </c>
    </row>
    <row r="7" spans="2:8" ht="21.75" customHeight="1">
      <c r="B7" s="471" t="s">
        <v>341</v>
      </c>
      <c r="C7" s="472"/>
      <c r="D7" s="472"/>
      <c r="E7" s="472"/>
      <c r="F7" s="472"/>
      <c r="G7" s="472"/>
      <c r="H7" s="473"/>
    </row>
    <row r="8" spans="2:8" ht="89.25" customHeight="1">
      <c r="B8" s="474" t="s">
        <v>345</v>
      </c>
      <c r="C8" s="359" t="s">
        <v>346</v>
      </c>
      <c r="D8" s="359" t="s">
        <v>605</v>
      </c>
      <c r="E8" s="359" t="s">
        <v>433</v>
      </c>
      <c r="F8" s="359" t="s">
        <v>347</v>
      </c>
      <c r="G8" s="359" t="s">
        <v>348</v>
      </c>
      <c r="H8" s="359" t="s">
        <v>441</v>
      </c>
    </row>
    <row r="9" spans="2:8" ht="89.25" customHeight="1">
      <c r="B9" s="474"/>
      <c r="C9" s="359" t="s">
        <v>349</v>
      </c>
      <c r="D9" s="359" t="s">
        <v>606</v>
      </c>
      <c r="E9" s="359" t="s">
        <v>432</v>
      </c>
      <c r="F9" s="359" t="s">
        <v>347</v>
      </c>
      <c r="G9" s="359" t="s">
        <v>434</v>
      </c>
      <c r="H9" s="359" t="s">
        <v>440</v>
      </c>
    </row>
    <row r="10" spans="2:8" ht="51" customHeight="1">
      <c r="B10" s="474" t="s">
        <v>355</v>
      </c>
      <c r="C10" s="359" t="s">
        <v>350</v>
      </c>
      <c r="D10" s="359" t="s">
        <v>351</v>
      </c>
      <c r="E10" s="359" t="s">
        <v>430</v>
      </c>
      <c r="F10" s="359" t="s">
        <v>352</v>
      </c>
      <c r="G10" s="359" t="s">
        <v>434</v>
      </c>
      <c r="H10" s="359" t="s">
        <v>440</v>
      </c>
    </row>
    <row r="11" spans="2:8" ht="63.75" customHeight="1">
      <c r="B11" s="474"/>
      <c r="C11" s="359" t="s">
        <v>350</v>
      </c>
      <c r="D11" s="359" t="s">
        <v>353</v>
      </c>
      <c r="E11" s="359" t="s">
        <v>431</v>
      </c>
      <c r="F11" s="359" t="s">
        <v>354</v>
      </c>
      <c r="G11" s="359" t="s">
        <v>434</v>
      </c>
      <c r="H11" s="359" t="s">
        <v>440</v>
      </c>
    </row>
    <row r="12" spans="2:8" ht="32.450000000000003" customHeight="1">
      <c r="B12" s="474"/>
      <c r="C12" s="359" t="s">
        <v>677</v>
      </c>
      <c r="D12" s="359" t="s">
        <v>442</v>
      </c>
      <c r="E12" s="359" t="s">
        <v>342</v>
      </c>
      <c r="F12" s="359" t="s">
        <v>678</v>
      </c>
      <c r="G12" s="359" t="s">
        <v>343</v>
      </c>
      <c r="H12" s="359" t="s">
        <v>344</v>
      </c>
    </row>
    <row r="13" spans="2:8" ht="102" customHeight="1">
      <c r="B13" s="474"/>
      <c r="C13" s="359" t="s">
        <v>677</v>
      </c>
      <c r="D13" s="359" t="s">
        <v>679</v>
      </c>
      <c r="E13" s="359" t="s">
        <v>356</v>
      </c>
      <c r="F13" s="359" t="s">
        <v>678</v>
      </c>
      <c r="G13" s="359" t="s">
        <v>343</v>
      </c>
      <c r="H13" s="359" t="s">
        <v>344</v>
      </c>
    </row>
    <row r="14" spans="2:8" ht="39.950000000000003" customHeight="1">
      <c r="B14" s="471" t="s">
        <v>357</v>
      </c>
      <c r="C14" s="472"/>
      <c r="D14" s="472"/>
      <c r="E14" s="472"/>
      <c r="F14" s="472"/>
      <c r="G14" s="472"/>
      <c r="H14" s="473"/>
    </row>
    <row r="15" spans="2:8" ht="58.5" customHeight="1">
      <c r="B15" s="360" t="s">
        <v>680</v>
      </c>
      <c r="C15" s="359" t="s">
        <v>358</v>
      </c>
      <c r="D15" s="359" t="s">
        <v>359</v>
      </c>
      <c r="E15" s="359" t="s">
        <v>360</v>
      </c>
      <c r="F15" s="359" t="s">
        <v>347</v>
      </c>
      <c r="G15" s="359" t="s">
        <v>348</v>
      </c>
      <c r="H15" s="359" t="s">
        <v>361</v>
      </c>
    </row>
    <row r="16" spans="2:8" ht="42" customHeight="1">
      <c r="B16" s="475" t="s">
        <v>362</v>
      </c>
      <c r="C16" s="476"/>
      <c r="D16" s="476"/>
      <c r="E16" s="476"/>
      <c r="F16" s="476"/>
      <c r="G16" s="476"/>
      <c r="H16" s="477"/>
    </row>
    <row r="17" spans="2:8" ht="78" customHeight="1">
      <c r="B17" s="474" t="s">
        <v>455</v>
      </c>
      <c r="C17" s="359" t="s">
        <v>363</v>
      </c>
      <c r="D17" s="359" t="s">
        <v>364</v>
      </c>
      <c r="E17" s="359" t="s">
        <v>365</v>
      </c>
      <c r="F17" s="359" t="s">
        <v>607</v>
      </c>
      <c r="G17" s="359" t="s">
        <v>366</v>
      </c>
      <c r="H17" s="359" t="s">
        <v>435</v>
      </c>
    </row>
    <row r="18" spans="2:8" ht="63.75" customHeight="1">
      <c r="B18" s="474"/>
      <c r="C18" s="359" t="s">
        <v>367</v>
      </c>
      <c r="D18" s="359" t="s">
        <v>368</v>
      </c>
      <c r="E18" s="359" t="s">
        <v>369</v>
      </c>
      <c r="F18" s="359" t="s">
        <v>370</v>
      </c>
      <c r="G18" s="359" t="s">
        <v>371</v>
      </c>
      <c r="H18" s="359" t="s">
        <v>443</v>
      </c>
    </row>
    <row r="19" spans="2:8" ht="42">
      <c r="B19" s="474"/>
      <c r="C19" s="359" t="s">
        <v>372</v>
      </c>
      <c r="D19" s="359" t="s">
        <v>368</v>
      </c>
      <c r="E19" s="359" t="s">
        <v>373</v>
      </c>
      <c r="F19" s="359" t="s">
        <v>374</v>
      </c>
      <c r="G19" s="359" t="s">
        <v>375</v>
      </c>
      <c r="H19" s="359" t="s">
        <v>443</v>
      </c>
    </row>
    <row r="20" spans="2:8" ht="89.25" customHeight="1">
      <c r="B20" s="474"/>
      <c r="C20" s="359" t="s">
        <v>376</v>
      </c>
      <c r="D20" s="359" t="s">
        <v>368</v>
      </c>
      <c r="E20" s="359" t="s">
        <v>377</v>
      </c>
      <c r="F20" s="359" t="s">
        <v>378</v>
      </c>
      <c r="G20" s="359" t="s">
        <v>375</v>
      </c>
      <c r="H20" s="359" t="s">
        <v>379</v>
      </c>
    </row>
    <row r="21" spans="2:8" ht="51" customHeight="1">
      <c r="B21" s="474"/>
      <c r="C21" s="359" t="s">
        <v>380</v>
      </c>
      <c r="D21" s="359" t="s">
        <v>364</v>
      </c>
      <c r="E21" s="359" t="s">
        <v>365</v>
      </c>
      <c r="F21" s="359" t="s">
        <v>607</v>
      </c>
      <c r="G21" s="359" t="s">
        <v>436</v>
      </c>
      <c r="H21" s="359" t="s">
        <v>435</v>
      </c>
    </row>
    <row r="22" spans="2:8" ht="65.25" customHeight="1">
      <c r="B22" s="358" t="s">
        <v>456</v>
      </c>
      <c r="C22" s="359" t="s">
        <v>381</v>
      </c>
      <c r="D22" s="359" t="s">
        <v>364</v>
      </c>
      <c r="E22" s="359" t="s">
        <v>382</v>
      </c>
      <c r="F22" s="359" t="s">
        <v>608</v>
      </c>
      <c r="G22" s="359" t="s">
        <v>366</v>
      </c>
      <c r="H22" s="359" t="s">
        <v>435</v>
      </c>
    </row>
    <row r="23" spans="2:8" ht="76.5" customHeight="1">
      <c r="B23" s="358" t="s">
        <v>457</v>
      </c>
      <c r="C23" s="359" t="s">
        <v>383</v>
      </c>
      <c r="D23" s="359" t="s">
        <v>384</v>
      </c>
      <c r="E23" s="359" t="s">
        <v>385</v>
      </c>
      <c r="F23" s="359" t="s">
        <v>609</v>
      </c>
      <c r="G23" s="359" t="s">
        <v>348</v>
      </c>
      <c r="H23" s="359" t="s">
        <v>437</v>
      </c>
    </row>
    <row r="24" spans="2:8" ht="31.5">
      <c r="B24" s="474" t="s">
        <v>458</v>
      </c>
      <c r="C24" s="359" t="s">
        <v>386</v>
      </c>
      <c r="D24" s="359" t="s">
        <v>368</v>
      </c>
      <c r="E24" s="359" t="s">
        <v>387</v>
      </c>
      <c r="F24" s="359" t="s">
        <v>388</v>
      </c>
      <c r="G24" s="359" t="s">
        <v>375</v>
      </c>
      <c r="H24" s="359" t="s">
        <v>389</v>
      </c>
    </row>
    <row r="25" spans="2:8" ht="63.75" customHeight="1">
      <c r="B25" s="474"/>
      <c r="C25" s="359" t="s">
        <v>390</v>
      </c>
      <c r="D25" s="359" t="s">
        <v>368</v>
      </c>
      <c r="E25" s="359" t="s">
        <v>387</v>
      </c>
      <c r="F25" s="359" t="s">
        <v>391</v>
      </c>
      <c r="G25" s="359" t="s">
        <v>375</v>
      </c>
      <c r="H25" s="359" t="s">
        <v>389</v>
      </c>
    </row>
    <row r="26" spans="2:8" ht="31.5">
      <c r="B26" s="474"/>
      <c r="C26" s="359" t="s">
        <v>392</v>
      </c>
      <c r="D26" s="359" t="s">
        <v>368</v>
      </c>
      <c r="E26" s="359" t="s">
        <v>393</v>
      </c>
      <c r="F26" s="359" t="s">
        <v>388</v>
      </c>
      <c r="G26" s="359" t="s">
        <v>394</v>
      </c>
      <c r="H26" s="359" t="s">
        <v>389</v>
      </c>
    </row>
    <row r="27" spans="2:8" ht="78" customHeight="1">
      <c r="B27" s="474"/>
      <c r="C27" s="359" t="s">
        <v>395</v>
      </c>
      <c r="D27" s="359" t="s">
        <v>396</v>
      </c>
      <c r="E27" s="359" t="s">
        <v>397</v>
      </c>
      <c r="F27" s="359" t="s">
        <v>610</v>
      </c>
      <c r="G27" s="359" t="s">
        <v>348</v>
      </c>
      <c r="H27" s="359" t="s">
        <v>398</v>
      </c>
    </row>
    <row r="28" spans="2:8" ht="31.5">
      <c r="B28" s="474"/>
      <c r="C28" s="359" t="s">
        <v>399</v>
      </c>
      <c r="D28" s="359" t="s">
        <v>400</v>
      </c>
      <c r="E28" s="359" t="s">
        <v>401</v>
      </c>
      <c r="F28" s="359" t="s">
        <v>391</v>
      </c>
      <c r="G28" s="359" t="s">
        <v>375</v>
      </c>
      <c r="H28" s="359" t="s">
        <v>389</v>
      </c>
    </row>
    <row r="29" spans="2:8" ht="39.75" customHeight="1">
      <c r="B29" s="474" t="s">
        <v>459</v>
      </c>
      <c r="C29" s="359" t="s">
        <v>209</v>
      </c>
      <c r="D29" s="359" t="s">
        <v>402</v>
      </c>
      <c r="E29" s="359" t="s">
        <v>403</v>
      </c>
      <c r="F29" s="359" t="s">
        <v>611</v>
      </c>
      <c r="G29" s="359" t="s">
        <v>348</v>
      </c>
      <c r="H29" s="359" t="s">
        <v>404</v>
      </c>
    </row>
    <row r="30" spans="2:8" ht="46.5" customHeight="1">
      <c r="B30" s="474"/>
      <c r="C30" s="359" t="s">
        <v>405</v>
      </c>
      <c r="D30" s="359" t="s">
        <v>402</v>
      </c>
      <c r="E30" s="359" t="s">
        <v>406</v>
      </c>
      <c r="F30" s="359" t="s">
        <v>407</v>
      </c>
      <c r="G30" s="359" t="s">
        <v>408</v>
      </c>
      <c r="H30" s="359" t="s">
        <v>409</v>
      </c>
    </row>
    <row r="31" spans="2:8" ht="50.45" customHeight="1">
      <c r="B31" s="358" t="s">
        <v>460</v>
      </c>
      <c r="C31" s="359" t="s">
        <v>410</v>
      </c>
      <c r="D31" s="359" t="s">
        <v>411</v>
      </c>
      <c r="E31" s="359" t="s">
        <v>446</v>
      </c>
      <c r="F31" s="359" t="s">
        <v>612</v>
      </c>
      <c r="G31" s="359" t="s">
        <v>412</v>
      </c>
      <c r="H31" s="359" t="s">
        <v>438</v>
      </c>
    </row>
    <row r="32" spans="2:8" ht="66.599999999999994" customHeight="1">
      <c r="B32" s="474" t="s">
        <v>461</v>
      </c>
      <c r="C32" s="359" t="s">
        <v>413</v>
      </c>
      <c r="D32" s="359" t="s">
        <v>411</v>
      </c>
      <c r="E32" s="359" t="s">
        <v>681</v>
      </c>
      <c r="F32" s="359" t="s">
        <v>613</v>
      </c>
      <c r="G32" s="359" t="s">
        <v>414</v>
      </c>
      <c r="H32" s="359" t="s">
        <v>415</v>
      </c>
    </row>
    <row r="33" spans="2:8" ht="33">
      <c r="B33" s="474"/>
      <c r="C33" s="359" t="s">
        <v>416</v>
      </c>
      <c r="D33" s="359" t="s">
        <v>384</v>
      </c>
      <c r="E33" s="359" t="s">
        <v>448</v>
      </c>
      <c r="F33" s="359" t="s">
        <v>614</v>
      </c>
      <c r="G33" s="359" t="s">
        <v>417</v>
      </c>
      <c r="H33" s="359" t="s">
        <v>682</v>
      </c>
    </row>
    <row r="34" spans="2:8" ht="31.5">
      <c r="B34" s="474" t="s">
        <v>462</v>
      </c>
      <c r="C34" s="359" t="s">
        <v>418</v>
      </c>
      <c r="D34" s="359" t="s">
        <v>384</v>
      </c>
      <c r="E34" s="359" t="s">
        <v>444</v>
      </c>
      <c r="F34" s="359" t="s">
        <v>419</v>
      </c>
      <c r="G34" s="359" t="s">
        <v>348</v>
      </c>
      <c r="H34" s="359" t="s">
        <v>683</v>
      </c>
    </row>
    <row r="35" spans="2:8" ht="31.5">
      <c r="B35" s="474"/>
      <c r="C35" s="359" t="s">
        <v>420</v>
      </c>
      <c r="D35" s="359" t="s">
        <v>384</v>
      </c>
      <c r="E35" s="359" t="s">
        <v>444</v>
      </c>
      <c r="F35" s="359" t="s">
        <v>419</v>
      </c>
      <c r="G35" s="359" t="s">
        <v>445</v>
      </c>
      <c r="H35" s="359" t="s">
        <v>682</v>
      </c>
    </row>
    <row r="36" spans="2:8" ht="31.5">
      <c r="B36" s="474"/>
      <c r="C36" s="359" t="s">
        <v>421</v>
      </c>
      <c r="D36" s="359" t="s">
        <v>384</v>
      </c>
      <c r="E36" s="359" t="s">
        <v>444</v>
      </c>
      <c r="F36" s="359" t="s">
        <v>419</v>
      </c>
      <c r="G36" s="359" t="s">
        <v>422</v>
      </c>
      <c r="H36" s="359" t="s">
        <v>683</v>
      </c>
    </row>
    <row r="37" spans="2:8" ht="76.5" customHeight="1">
      <c r="B37" s="474"/>
      <c r="C37" s="359" t="s">
        <v>423</v>
      </c>
      <c r="D37" s="359" t="s">
        <v>384</v>
      </c>
      <c r="E37" s="359" t="s">
        <v>424</v>
      </c>
      <c r="F37" s="359" t="s">
        <v>425</v>
      </c>
      <c r="G37" s="359" t="s">
        <v>348</v>
      </c>
      <c r="H37" s="359" t="s">
        <v>426</v>
      </c>
    </row>
    <row r="38" spans="2:8" ht="76.5" customHeight="1">
      <c r="B38" s="358" t="s">
        <v>463</v>
      </c>
      <c r="C38" s="359" t="s">
        <v>427</v>
      </c>
      <c r="D38" s="359" t="s">
        <v>384</v>
      </c>
      <c r="E38" s="359" t="s">
        <v>424</v>
      </c>
      <c r="F38" s="359" t="s">
        <v>615</v>
      </c>
      <c r="G38" s="359" t="s">
        <v>447</v>
      </c>
      <c r="H38" s="359" t="s">
        <v>439</v>
      </c>
    </row>
    <row r="39" spans="2:8" ht="89.25" customHeight="1">
      <c r="B39" s="358" t="s">
        <v>464</v>
      </c>
      <c r="C39" s="359" t="s">
        <v>428</v>
      </c>
      <c r="D39" s="359" t="s">
        <v>384</v>
      </c>
      <c r="E39" s="359" t="s">
        <v>424</v>
      </c>
      <c r="F39" s="359" t="s">
        <v>615</v>
      </c>
      <c r="G39" s="359" t="s">
        <v>429</v>
      </c>
      <c r="H39" s="359" t="s">
        <v>439</v>
      </c>
    </row>
    <row r="41" spans="2:8">
      <c r="B41" s="356" t="s">
        <v>449</v>
      </c>
      <c r="C41" s="351"/>
      <c r="D41" s="351"/>
    </row>
    <row r="42" spans="2:8" ht="11.25" customHeight="1">
      <c r="B42" s="350"/>
      <c r="C42" s="351"/>
      <c r="D42" s="351"/>
    </row>
    <row r="43" spans="2:8" ht="33.950000000000003" customHeight="1">
      <c r="B43" s="480" t="s">
        <v>577</v>
      </c>
      <c r="C43" s="480"/>
      <c r="D43" s="480"/>
      <c r="E43" s="481"/>
    </row>
    <row r="45" spans="2:8">
      <c r="B45" s="357" t="s">
        <v>452</v>
      </c>
      <c r="C45" s="357" t="s">
        <v>453</v>
      </c>
      <c r="D45" s="482" t="s">
        <v>454</v>
      </c>
      <c r="E45" s="483"/>
    </row>
    <row r="46" spans="2:8" ht="69" customHeight="1">
      <c r="B46" s="358" t="s">
        <v>465</v>
      </c>
      <c r="C46" s="361" t="s">
        <v>466</v>
      </c>
      <c r="D46" s="478" t="s">
        <v>684</v>
      </c>
      <c r="E46" s="479"/>
    </row>
    <row r="47" spans="2:8" ht="70.5" customHeight="1">
      <c r="B47" s="358" t="s">
        <v>467</v>
      </c>
      <c r="C47" s="362" t="s">
        <v>468</v>
      </c>
      <c r="D47" s="478" t="s">
        <v>685</v>
      </c>
      <c r="E47" s="479"/>
    </row>
    <row r="48" spans="2:8" ht="48" customHeight="1">
      <c r="B48" s="358" t="s">
        <v>469</v>
      </c>
      <c r="C48" s="362" t="s">
        <v>470</v>
      </c>
      <c r="D48" s="478" t="s">
        <v>471</v>
      </c>
      <c r="E48" s="479"/>
    </row>
    <row r="49" spans="2:5" ht="47.25" customHeight="1">
      <c r="B49" s="358" t="s">
        <v>472</v>
      </c>
      <c r="C49" s="362" t="s">
        <v>474</v>
      </c>
      <c r="D49" s="478" t="s">
        <v>476</v>
      </c>
      <c r="E49" s="479"/>
    </row>
    <row r="50" spans="2:5" ht="68.25" customHeight="1">
      <c r="B50" s="358" t="s">
        <v>473</v>
      </c>
      <c r="C50" s="362" t="s">
        <v>475</v>
      </c>
      <c r="D50" s="478" t="s">
        <v>686</v>
      </c>
      <c r="E50" s="479"/>
    </row>
  </sheetData>
  <mergeCells count="18">
    <mergeCell ref="B16:H16"/>
    <mergeCell ref="D50:E50"/>
    <mergeCell ref="B17:B21"/>
    <mergeCell ref="B24:B28"/>
    <mergeCell ref="B29:B30"/>
    <mergeCell ref="B32:B33"/>
    <mergeCell ref="B34:B37"/>
    <mergeCell ref="B43:E43"/>
    <mergeCell ref="D45:E45"/>
    <mergeCell ref="D46:E46"/>
    <mergeCell ref="D47:E47"/>
    <mergeCell ref="D48:E48"/>
    <mergeCell ref="D49:E49"/>
    <mergeCell ref="B4:H4"/>
    <mergeCell ref="B7:H7"/>
    <mergeCell ref="B8:B9"/>
    <mergeCell ref="B10:B13"/>
    <mergeCell ref="B14:H1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725E4-0AD0-4C12-8ADF-DE562553BA04}">
  <sheetPr>
    <tabColor rgb="FFF25454"/>
    <pageSetUpPr fitToPage="1"/>
  </sheetPr>
  <dimension ref="B1:F79"/>
  <sheetViews>
    <sheetView showGridLines="0" topLeftCell="A40" zoomScale="85" zoomScaleNormal="85" zoomScaleSheetLayoutView="40" workbookViewId="0">
      <selection activeCell="I21" sqref="I21"/>
    </sheetView>
  </sheetViews>
  <sheetFormatPr defaultColWidth="8.7109375" defaultRowHeight="15"/>
  <cols>
    <col min="1" max="1" width="2" customWidth="1"/>
    <col min="2" max="2" width="108.7109375" style="5" customWidth="1"/>
    <col min="3" max="3" width="17.5703125" style="192" customWidth="1"/>
    <col min="4" max="4" width="17.5703125" customWidth="1"/>
    <col min="5" max="5" width="10.42578125" bestFit="1" customWidth="1"/>
    <col min="6" max="6" width="12.140625" bestFit="1" customWidth="1"/>
    <col min="7" max="7" width="10.42578125" bestFit="1" customWidth="1"/>
    <col min="8" max="8" width="13.5703125" bestFit="1" customWidth="1"/>
    <col min="18" max="18" width="28.7109375" customWidth="1"/>
    <col min="20" max="20" width="10.42578125" bestFit="1" customWidth="1"/>
  </cols>
  <sheetData>
    <row r="1" spans="2:6" ht="81.599999999999994" customHeight="1"/>
    <row r="2" spans="2:6" s="88" customFormat="1" ht="88.5" customHeight="1">
      <c r="B2" s="485" t="s">
        <v>668</v>
      </c>
      <c r="C2" s="485"/>
      <c r="D2" s="485"/>
    </row>
    <row r="3" spans="2:6" s="1" customFormat="1" ht="12.6" customHeight="1">
      <c r="B3" s="102"/>
      <c r="C3" s="148"/>
      <c r="D3" s="178"/>
      <c r="E3" s="2"/>
    </row>
    <row r="4" spans="2:6" s="1" customFormat="1" ht="15.75">
      <c r="B4" s="137" t="s">
        <v>10</v>
      </c>
      <c r="C4" s="45">
        <v>2023</v>
      </c>
      <c r="D4" s="179">
        <v>2024</v>
      </c>
      <c r="E4" s="2"/>
    </row>
    <row r="5" spans="2:6" s="1" customFormat="1" ht="3.95" customHeight="1">
      <c r="B5" s="102"/>
      <c r="C5" s="148"/>
      <c r="D5" s="180"/>
      <c r="E5" s="2"/>
    </row>
    <row r="6" spans="2:6" s="35" customFormat="1" ht="21">
      <c r="B6" s="103" t="s">
        <v>11</v>
      </c>
      <c r="C6" s="105"/>
      <c r="D6" s="181"/>
    </row>
    <row r="7" spans="2:6" s="3" customFormat="1" ht="16.5">
      <c r="B7" s="106" t="s">
        <v>694</v>
      </c>
      <c r="C7" s="43"/>
      <c r="D7" s="176">
        <f>SUM(D8:D14)</f>
        <v>670509</v>
      </c>
      <c r="F7" s="250"/>
    </row>
    <row r="8" spans="2:6" s="3" customFormat="1" ht="15.75">
      <c r="B8" s="114" t="s">
        <v>13</v>
      </c>
      <c r="C8" s="108" t="s">
        <v>481</v>
      </c>
      <c r="D8" s="175">
        <v>661152</v>
      </c>
      <c r="E8" s="193"/>
    </row>
    <row r="9" spans="2:6" s="3" customFormat="1" ht="15.75">
      <c r="B9" s="114" t="s">
        <v>14</v>
      </c>
      <c r="C9" s="108" t="s">
        <v>481</v>
      </c>
      <c r="D9" s="175">
        <v>33</v>
      </c>
    </row>
    <row r="10" spans="2:6" s="3" customFormat="1" ht="15.75">
      <c r="B10" s="114" t="s">
        <v>15</v>
      </c>
      <c r="C10" s="108" t="s">
        <v>481</v>
      </c>
      <c r="D10" s="175">
        <v>8949</v>
      </c>
    </row>
    <row r="11" spans="2:6" s="3" customFormat="1" ht="15.75">
      <c r="B11" s="114" t="s">
        <v>16</v>
      </c>
      <c r="C11" s="108" t="s">
        <v>481</v>
      </c>
      <c r="D11" s="175">
        <v>52</v>
      </c>
    </row>
    <row r="12" spans="2:6" s="3" customFormat="1" ht="15.75">
      <c r="B12" s="114" t="s">
        <v>17</v>
      </c>
      <c r="C12" s="108" t="s">
        <v>481</v>
      </c>
      <c r="D12" s="175">
        <v>0</v>
      </c>
    </row>
    <row r="13" spans="2:6" s="3" customFormat="1" ht="15.75">
      <c r="B13" s="114" t="s">
        <v>18</v>
      </c>
      <c r="C13" s="108" t="s">
        <v>481</v>
      </c>
      <c r="D13" s="175">
        <v>16</v>
      </c>
    </row>
    <row r="14" spans="2:6" s="3" customFormat="1" ht="15.75">
      <c r="B14" s="114" t="s">
        <v>19</v>
      </c>
      <c r="C14" s="108" t="s">
        <v>481</v>
      </c>
      <c r="D14" s="175">
        <v>307</v>
      </c>
    </row>
    <row r="15" spans="2:6" s="3" customFormat="1" ht="16.5">
      <c r="B15" s="106" t="s">
        <v>695</v>
      </c>
      <c r="C15" s="43">
        <f>SUM(C16:C21)</f>
        <v>0</v>
      </c>
      <c r="D15" s="176">
        <f>SUM(D16:D22)</f>
        <v>202113</v>
      </c>
    </row>
    <row r="16" spans="2:6" s="3" customFormat="1" ht="15.75">
      <c r="B16" s="114" t="s">
        <v>13</v>
      </c>
      <c r="C16" s="108" t="s">
        <v>481</v>
      </c>
      <c r="D16" s="175">
        <v>102917</v>
      </c>
    </row>
    <row r="17" spans="2:6" s="3" customFormat="1" ht="15.75">
      <c r="B17" s="114" t="s">
        <v>14</v>
      </c>
      <c r="C17" s="108" t="s">
        <v>481</v>
      </c>
      <c r="D17" s="174">
        <v>1073</v>
      </c>
    </row>
    <row r="18" spans="2:6" s="3" customFormat="1" ht="15.75">
      <c r="B18" s="114" t="s">
        <v>15</v>
      </c>
      <c r="C18" s="108" t="s">
        <v>481</v>
      </c>
      <c r="D18" s="174">
        <v>17565</v>
      </c>
    </row>
    <row r="19" spans="2:6" s="3" customFormat="1" ht="15.75">
      <c r="B19" s="114" t="s">
        <v>16</v>
      </c>
      <c r="C19" s="108" t="s">
        <v>481</v>
      </c>
      <c r="D19" s="174">
        <v>516</v>
      </c>
    </row>
    <row r="20" spans="2:6" s="3" customFormat="1" ht="15.75">
      <c r="B20" s="114" t="s">
        <v>17</v>
      </c>
      <c r="C20" s="108" t="s">
        <v>481</v>
      </c>
      <c r="D20" s="174">
        <v>77272</v>
      </c>
    </row>
    <row r="21" spans="2:6" s="3" customFormat="1" ht="15.75">
      <c r="B21" s="114" t="s">
        <v>18</v>
      </c>
      <c r="C21" s="108" t="s">
        <v>481</v>
      </c>
      <c r="D21" s="174">
        <v>387</v>
      </c>
    </row>
    <row r="22" spans="2:6" s="3" customFormat="1" ht="15.75">
      <c r="B22" s="114" t="s">
        <v>19</v>
      </c>
      <c r="C22" s="108" t="s">
        <v>481</v>
      </c>
      <c r="D22" s="175">
        <v>2383</v>
      </c>
    </row>
    <row r="23" spans="2:6" s="3" customFormat="1" ht="16.5">
      <c r="B23" s="177" t="s">
        <v>696</v>
      </c>
      <c r="C23" s="43">
        <f t="shared" ref="C23" si="0">C24+C40</f>
        <v>12753012.927996768</v>
      </c>
      <c r="D23" s="176">
        <f>D24+D40</f>
        <v>60757960</v>
      </c>
    </row>
    <row r="24" spans="2:6" s="3" customFormat="1" ht="17.25">
      <c r="B24" s="116" t="s">
        <v>697</v>
      </c>
      <c r="C24" s="69">
        <f t="shared" ref="C24" si="1">SUM(C25:C39)</f>
        <v>0</v>
      </c>
      <c r="D24" s="201">
        <f>SUM(D25:D39)</f>
        <v>47993309</v>
      </c>
    </row>
    <row r="25" spans="2:6" s="3" customFormat="1" ht="15.75">
      <c r="B25" s="114" t="s">
        <v>24</v>
      </c>
      <c r="C25" s="109" t="s">
        <v>481</v>
      </c>
      <c r="D25" s="202">
        <v>9937105</v>
      </c>
    </row>
    <row r="26" spans="2:6" s="3" customFormat="1" ht="15.75">
      <c r="B26" s="114" t="s">
        <v>25</v>
      </c>
      <c r="C26" s="109" t="s">
        <v>481</v>
      </c>
      <c r="D26" s="202">
        <v>127947</v>
      </c>
    </row>
    <row r="27" spans="2:6" s="3" customFormat="1" ht="15.75">
      <c r="B27" s="114" t="s">
        <v>26</v>
      </c>
      <c r="C27" s="109" t="s">
        <v>481</v>
      </c>
      <c r="D27" s="202">
        <v>167234</v>
      </c>
    </row>
    <row r="28" spans="2:6" s="3" customFormat="1" ht="15.75">
      <c r="B28" s="114" t="s">
        <v>27</v>
      </c>
      <c r="C28" s="109" t="s">
        <v>481</v>
      </c>
      <c r="D28" s="202">
        <v>1614009</v>
      </c>
    </row>
    <row r="29" spans="2:6" s="3" customFormat="1" ht="15.75">
      <c r="B29" s="114" t="s">
        <v>28</v>
      </c>
      <c r="C29" s="109" t="s">
        <v>481</v>
      </c>
      <c r="D29" s="202">
        <v>93708</v>
      </c>
    </row>
    <row r="30" spans="2:6" s="3" customFormat="1" ht="15.75">
      <c r="B30" s="114" t="s">
        <v>29</v>
      </c>
      <c r="C30" s="109" t="s">
        <v>481</v>
      </c>
      <c r="D30" s="202">
        <v>4357</v>
      </c>
      <c r="F30" s="250"/>
    </row>
    <row r="31" spans="2:6" s="3" customFormat="1" ht="15.75">
      <c r="B31" s="114" t="s">
        <v>30</v>
      </c>
      <c r="C31" s="109" t="s">
        <v>481</v>
      </c>
      <c r="D31" s="202">
        <v>5625</v>
      </c>
    </row>
    <row r="32" spans="2:6" s="3" customFormat="1" ht="15.75">
      <c r="B32" s="114" t="s">
        <v>31</v>
      </c>
      <c r="C32" s="109" t="s">
        <v>481</v>
      </c>
      <c r="D32" s="202" t="s">
        <v>481</v>
      </c>
    </row>
    <row r="33" spans="2:4" s="3" customFormat="1" ht="15.75">
      <c r="B33" s="114" t="s">
        <v>32</v>
      </c>
      <c r="C33" s="109" t="s">
        <v>481</v>
      </c>
      <c r="D33" s="202" t="s">
        <v>481</v>
      </c>
    </row>
    <row r="34" spans="2:4" s="3" customFormat="1" ht="15.75">
      <c r="B34" s="114" t="s">
        <v>33</v>
      </c>
      <c r="C34" s="109" t="s">
        <v>481</v>
      </c>
      <c r="D34" s="202" t="s">
        <v>481</v>
      </c>
    </row>
    <row r="35" spans="2:4" s="3" customFormat="1" ht="15.75">
      <c r="B35" s="114" t="s">
        <v>34</v>
      </c>
      <c r="C35" s="109" t="s">
        <v>481</v>
      </c>
      <c r="D35" s="202">
        <v>36021805</v>
      </c>
    </row>
    <row r="36" spans="2:4" s="3" customFormat="1" ht="15.75">
      <c r="B36" s="114" t="s">
        <v>35</v>
      </c>
      <c r="C36" s="109" t="s">
        <v>481</v>
      </c>
      <c r="D36" s="202" t="s">
        <v>481</v>
      </c>
    </row>
    <row r="37" spans="2:4" s="3" customFormat="1" ht="15.75">
      <c r="B37" s="114" t="s">
        <v>36</v>
      </c>
      <c r="C37" s="109" t="s">
        <v>481</v>
      </c>
      <c r="D37" s="202" t="s">
        <v>481</v>
      </c>
    </row>
    <row r="38" spans="2:4" s="3" customFormat="1" ht="15.75">
      <c r="B38" s="114" t="s">
        <v>37</v>
      </c>
      <c r="C38" s="109" t="s">
        <v>481</v>
      </c>
      <c r="D38" s="202" t="s">
        <v>481</v>
      </c>
    </row>
    <row r="39" spans="2:4" s="3" customFormat="1" ht="15.75">
      <c r="B39" s="114" t="s">
        <v>38</v>
      </c>
      <c r="C39" s="109" t="s">
        <v>481</v>
      </c>
      <c r="D39" s="202">
        <v>21519</v>
      </c>
    </row>
    <row r="40" spans="2:4" s="3" customFormat="1" ht="17.25" collapsed="1">
      <c r="B40" s="116" t="s">
        <v>698</v>
      </c>
      <c r="C40" s="69">
        <f t="shared" ref="C40" si="2">SUM(C41:C55)</f>
        <v>12753012.927996768</v>
      </c>
      <c r="D40" s="201">
        <f>SUM(D41:D55)</f>
        <v>12764651</v>
      </c>
    </row>
    <row r="41" spans="2:4" s="3" customFormat="1" ht="15.75">
      <c r="B41" s="114" t="s">
        <v>24</v>
      </c>
      <c r="C41" s="149">
        <v>1416912.18</v>
      </c>
      <c r="D41" s="202">
        <v>1476676</v>
      </c>
    </row>
    <row r="42" spans="2:4" s="3" customFormat="1" ht="15.75">
      <c r="B42" s="114" t="s">
        <v>25</v>
      </c>
      <c r="C42" s="108" t="s">
        <v>481</v>
      </c>
      <c r="D42" s="202" t="s">
        <v>481</v>
      </c>
    </row>
    <row r="43" spans="2:4" s="3" customFormat="1" ht="15.75">
      <c r="B43" s="114" t="s">
        <v>26</v>
      </c>
      <c r="C43" s="149">
        <v>280.02</v>
      </c>
      <c r="D43" s="202">
        <v>336</v>
      </c>
    </row>
    <row r="44" spans="2:4" s="3" customFormat="1" ht="15.75">
      <c r="B44" s="114" t="s">
        <v>27</v>
      </c>
      <c r="C44" s="151">
        <v>387213.16</v>
      </c>
      <c r="D44" s="202">
        <v>390474</v>
      </c>
    </row>
    <row r="45" spans="2:4" s="3" customFormat="1" ht="15.75">
      <c r="B45" s="114" t="s">
        <v>28</v>
      </c>
      <c r="C45" s="151">
        <v>1051.6500000000001</v>
      </c>
      <c r="D45" s="202">
        <v>1199</v>
      </c>
    </row>
    <row r="46" spans="2:4" s="3" customFormat="1" ht="15.75">
      <c r="B46" s="114" t="s">
        <v>29</v>
      </c>
      <c r="C46" s="151">
        <v>1085.23</v>
      </c>
      <c r="D46" s="202">
        <v>842</v>
      </c>
    </row>
    <row r="47" spans="2:4" s="3" customFormat="1" ht="15.75">
      <c r="B47" s="114" t="s">
        <v>30</v>
      </c>
      <c r="C47" s="108" t="s">
        <v>481</v>
      </c>
      <c r="D47" s="202" t="s">
        <v>481</v>
      </c>
    </row>
    <row r="48" spans="2:4" s="3" customFormat="1" ht="15.75">
      <c r="B48" s="114" t="s">
        <v>31</v>
      </c>
      <c r="C48" s="108" t="s">
        <v>481</v>
      </c>
      <c r="D48" s="202" t="s">
        <v>481</v>
      </c>
    </row>
    <row r="49" spans="2:6" s="3" customFormat="1" ht="15.75">
      <c r="B49" s="114" t="s">
        <v>32</v>
      </c>
      <c r="C49" s="108" t="s">
        <v>481</v>
      </c>
      <c r="D49" s="202" t="s">
        <v>481</v>
      </c>
    </row>
    <row r="50" spans="2:6" s="3" customFormat="1" ht="15.75">
      <c r="B50" s="114" t="s">
        <v>33</v>
      </c>
      <c r="C50" s="108" t="s">
        <v>481</v>
      </c>
      <c r="D50" s="202" t="s">
        <v>481</v>
      </c>
    </row>
    <row r="51" spans="2:6" s="3" customFormat="1" ht="15.75">
      <c r="B51" s="114" t="s">
        <v>34</v>
      </c>
      <c r="C51" s="151">
        <v>10946258</v>
      </c>
      <c r="D51" s="202">
        <v>10894782</v>
      </c>
    </row>
    <row r="52" spans="2:6" s="3" customFormat="1" ht="15.75">
      <c r="B52" s="114" t="s">
        <v>35</v>
      </c>
      <c r="C52" s="108" t="s">
        <v>481</v>
      </c>
      <c r="D52" s="202" t="s">
        <v>481</v>
      </c>
    </row>
    <row r="53" spans="2:6" s="3" customFormat="1" ht="15.75">
      <c r="B53" s="114" t="s">
        <v>36</v>
      </c>
      <c r="C53" s="108" t="s">
        <v>481</v>
      </c>
      <c r="D53" s="202" t="s">
        <v>481</v>
      </c>
    </row>
    <row r="54" spans="2:6" s="3" customFormat="1" ht="15.75">
      <c r="B54" s="114" t="s">
        <v>37</v>
      </c>
      <c r="C54" s="108" t="s">
        <v>481</v>
      </c>
      <c r="D54" s="202" t="s">
        <v>481</v>
      </c>
    </row>
    <row r="55" spans="2:6" s="3" customFormat="1" ht="15.75">
      <c r="B55" s="245" t="s">
        <v>38</v>
      </c>
      <c r="C55" s="264">
        <v>212.68799676661058</v>
      </c>
      <c r="D55" s="269">
        <v>342</v>
      </c>
      <c r="E55" s="270"/>
    </row>
    <row r="56" spans="2:6" collapsed="1"/>
    <row r="58" spans="2:6" ht="18">
      <c r="B58" s="103" t="s">
        <v>39</v>
      </c>
      <c r="C58" s="265">
        <v>2021</v>
      </c>
      <c r="D58" s="265">
        <v>2022</v>
      </c>
      <c r="E58" s="265">
        <v>2023</v>
      </c>
      <c r="F58" s="265">
        <v>2024</v>
      </c>
    </row>
    <row r="59" spans="2:6" ht="18.75">
      <c r="B59" s="302" t="s">
        <v>499</v>
      </c>
      <c r="C59" s="273" t="s">
        <v>481</v>
      </c>
      <c r="D59" s="273" t="s">
        <v>481</v>
      </c>
      <c r="E59" s="273" t="s">
        <v>481</v>
      </c>
      <c r="F59" s="182">
        <v>0.15759999999999999</v>
      </c>
    </row>
    <row r="60" spans="2:6" ht="18.75">
      <c r="B60" s="316" t="s">
        <v>507</v>
      </c>
      <c r="C60" s="112" t="s">
        <v>481</v>
      </c>
      <c r="D60" s="112" t="s">
        <v>481</v>
      </c>
      <c r="E60" s="112" t="s">
        <v>481</v>
      </c>
      <c r="F60" s="175">
        <v>70819</v>
      </c>
    </row>
    <row r="61" spans="2:6" ht="16.5">
      <c r="B61" s="146" t="s">
        <v>519</v>
      </c>
      <c r="C61" s="266">
        <v>3.8</v>
      </c>
      <c r="D61" s="203">
        <v>15.6</v>
      </c>
      <c r="E61" s="267">
        <v>47.9</v>
      </c>
      <c r="F61" s="268">
        <v>35.799999999999997</v>
      </c>
    </row>
    <row r="62" spans="2:6">
      <c r="B62" s="146" t="s">
        <v>41</v>
      </c>
      <c r="C62" s="112" t="s">
        <v>481</v>
      </c>
      <c r="D62" s="113" t="s">
        <v>40</v>
      </c>
      <c r="E62" s="153" t="s">
        <v>40</v>
      </c>
      <c r="F62" s="183" t="s">
        <v>40</v>
      </c>
    </row>
    <row r="63" spans="2:6" ht="16.5">
      <c r="B63" s="146" t="s">
        <v>518</v>
      </c>
      <c r="C63" s="112" t="s">
        <v>481</v>
      </c>
      <c r="D63" s="115">
        <v>100</v>
      </c>
      <c r="E63" s="154">
        <v>100</v>
      </c>
      <c r="F63" s="184">
        <v>100</v>
      </c>
    </row>
    <row r="64" spans="2:6" ht="30.95" customHeight="1">
      <c r="B64" s="146" t="s">
        <v>517</v>
      </c>
      <c r="C64" s="112" t="s">
        <v>481</v>
      </c>
      <c r="D64" s="115">
        <v>100</v>
      </c>
      <c r="E64" s="154">
        <v>100</v>
      </c>
      <c r="F64" s="184">
        <v>100</v>
      </c>
    </row>
    <row r="65" spans="2:6" ht="16.5">
      <c r="B65" s="146" t="s">
        <v>516</v>
      </c>
      <c r="C65" s="112" t="s">
        <v>481</v>
      </c>
      <c r="D65" s="115">
        <v>12</v>
      </c>
      <c r="E65" s="154">
        <v>82</v>
      </c>
      <c r="F65" s="184">
        <v>144</v>
      </c>
    </row>
    <row r="66" spans="2:6" ht="16.5">
      <c r="B66" s="204" t="s">
        <v>515</v>
      </c>
      <c r="C66" s="246" t="s">
        <v>481</v>
      </c>
      <c r="D66" s="246">
        <v>22</v>
      </c>
      <c r="E66" s="155">
        <v>104</v>
      </c>
      <c r="F66" s="185">
        <v>171</v>
      </c>
    </row>
    <row r="69" spans="2:6" ht="22.5" customHeight="1">
      <c r="B69" s="486" t="s">
        <v>497</v>
      </c>
      <c r="C69" s="486"/>
      <c r="D69" s="486"/>
      <c r="E69" s="486"/>
      <c r="F69" s="486"/>
    </row>
    <row r="70" spans="2:6">
      <c r="B70" s="486" t="s">
        <v>498</v>
      </c>
      <c r="C70" s="486"/>
      <c r="D70" s="486"/>
      <c r="E70" s="486"/>
      <c r="F70" s="486"/>
    </row>
    <row r="71" spans="2:6" ht="22.5" customHeight="1">
      <c r="B71" s="484" t="s">
        <v>508</v>
      </c>
      <c r="C71" s="484"/>
      <c r="D71" s="484"/>
      <c r="E71" s="484"/>
      <c r="F71" s="484"/>
    </row>
    <row r="72" spans="2:6" ht="22.5" customHeight="1">
      <c r="B72" s="484" t="s">
        <v>509</v>
      </c>
      <c r="C72" s="484"/>
      <c r="D72" s="484"/>
      <c r="E72" s="484"/>
      <c r="F72" s="484"/>
    </row>
    <row r="73" spans="2:6" ht="22.5" customHeight="1">
      <c r="B73" s="484" t="s">
        <v>510</v>
      </c>
      <c r="C73" s="484"/>
      <c r="D73" s="484"/>
      <c r="E73" s="484"/>
      <c r="F73" s="484"/>
    </row>
    <row r="74" spans="2:6" ht="36" customHeight="1">
      <c r="B74" s="484" t="s">
        <v>511</v>
      </c>
      <c r="C74" s="484"/>
      <c r="D74" s="484"/>
      <c r="E74" s="484"/>
      <c r="F74" s="484"/>
    </row>
    <row r="75" spans="2:6" ht="38.1" customHeight="1">
      <c r="B75" s="484" t="s">
        <v>512</v>
      </c>
      <c r="C75" s="484"/>
      <c r="D75" s="484"/>
      <c r="E75" s="484"/>
      <c r="F75" s="484"/>
    </row>
    <row r="76" spans="2:6" ht="30" customHeight="1">
      <c r="B76" s="484" t="s">
        <v>513</v>
      </c>
      <c r="C76" s="484"/>
      <c r="D76" s="484"/>
      <c r="E76" s="484"/>
      <c r="F76" s="484"/>
    </row>
    <row r="77" spans="2:6" ht="25.5" customHeight="1">
      <c r="B77" s="484" t="s">
        <v>514</v>
      </c>
      <c r="C77" s="484"/>
      <c r="D77" s="484"/>
      <c r="E77" s="484"/>
      <c r="F77" s="484"/>
    </row>
    <row r="78" spans="2:6">
      <c r="C78" s="391"/>
      <c r="D78" s="392"/>
      <c r="E78" s="392"/>
      <c r="F78" s="392"/>
    </row>
    <row r="79" spans="2:6">
      <c r="C79" s="391"/>
      <c r="D79" s="392"/>
      <c r="E79" s="392"/>
      <c r="F79" s="392"/>
    </row>
  </sheetData>
  <mergeCells count="10">
    <mergeCell ref="B2:D2"/>
    <mergeCell ref="B69:F69"/>
    <mergeCell ref="B70:F70"/>
    <mergeCell ref="B71:F71"/>
    <mergeCell ref="B72:F72"/>
    <mergeCell ref="B73:F73"/>
    <mergeCell ref="B74:F74"/>
    <mergeCell ref="B75:F75"/>
    <mergeCell ref="B76:F76"/>
    <mergeCell ref="B77:F77"/>
  </mergeCells>
  <pageMargins left="0.7" right="0.7" top="0.75" bottom="0.75" header="0.3" footer="0.3"/>
  <pageSetup paperSize="9" scale="5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B6B89-D347-4C56-89E0-ED853205D5D1}">
  <sheetPr>
    <tabColor rgb="FFF25454"/>
    <pageSetUpPr fitToPage="1"/>
  </sheetPr>
  <dimension ref="A1:I52"/>
  <sheetViews>
    <sheetView showGridLines="0" topLeftCell="B2" zoomScale="85" zoomScaleNormal="85" zoomScaleSheetLayoutView="40" workbookViewId="0">
      <selection activeCell="E15" sqref="E15"/>
    </sheetView>
  </sheetViews>
  <sheetFormatPr defaultColWidth="8.7109375" defaultRowHeight="14.25"/>
  <cols>
    <col min="1" max="1" width="2" style="303" customWidth="1"/>
    <col min="2" max="2" width="114.140625" style="313" customWidth="1"/>
    <col min="3" max="4" width="17.5703125" style="304" customWidth="1"/>
    <col min="5" max="7" width="17.5703125" style="9" customWidth="1"/>
    <col min="8" max="8" width="17.5703125" style="303" customWidth="1"/>
    <col min="9" max="9" width="10.42578125" style="303" bestFit="1" customWidth="1"/>
    <col min="10" max="10" width="16.140625" style="303" bestFit="1" customWidth="1"/>
    <col min="11" max="11" width="10.42578125" style="303" bestFit="1" customWidth="1"/>
    <col min="12" max="12" width="13.5703125" style="303" bestFit="1" customWidth="1"/>
    <col min="13" max="21" width="8.7109375" style="303"/>
    <col min="22" max="22" width="28.7109375" style="303" customWidth="1"/>
    <col min="23" max="23" width="8.7109375" style="303"/>
    <col min="24" max="24" width="10.42578125" style="303" bestFit="1" customWidth="1"/>
    <col min="25" max="16384" width="8.7109375" style="303"/>
  </cols>
  <sheetData>
    <row r="1" spans="2:9" ht="122.1" customHeight="1">
      <c r="B1" s="303"/>
    </row>
    <row r="2" spans="2:9" s="305" customFormat="1" ht="88.5" customHeight="1">
      <c r="B2" s="485" t="s">
        <v>687</v>
      </c>
      <c r="C2" s="489"/>
      <c r="D2" s="489"/>
      <c r="E2" s="489"/>
      <c r="F2" s="489"/>
      <c r="G2" s="489"/>
      <c r="H2" s="490"/>
    </row>
    <row r="3" spans="2:9" s="307" customFormat="1" ht="20.25">
      <c r="B3" s="102"/>
      <c r="C3" s="8"/>
      <c r="D3" s="7"/>
      <c r="E3" s="7"/>
      <c r="F3" s="7"/>
      <c r="G3" s="148"/>
      <c r="H3" s="178"/>
      <c r="I3" s="306"/>
    </row>
    <row r="4" spans="2:9" s="307" customFormat="1" ht="15.75">
      <c r="B4" s="137" t="s">
        <v>10</v>
      </c>
      <c r="C4" s="44">
        <v>2019</v>
      </c>
      <c r="D4" s="45">
        <v>2020</v>
      </c>
      <c r="E4" s="45">
        <v>2021</v>
      </c>
      <c r="F4" s="45">
        <v>2022</v>
      </c>
      <c r="G4" s="45">
        <v>2023</v>
      </c>
      <c r="H4" s="179">
        <v>2024</v>
      </c>
      <c r="I4" s="306"/>
    </row>
    <row r="5" spans="2:9" s="307" customFormat="1" ht="20.25">
      <c r="B5" s="102"/>
      <c r="C5" s="8"/>
      <c r="D5" s="7"/>
      <c r="E5" s="7"/>
      <c r="F5" s="7"/>
      <c r="G5" s="148"/>
      <c r="H5" s="180"/>
      <c r="I5" s="306"/>
    </row>
    <row r="6" spans="2:9" s="308" customFormat="1" ht="21">
      <c r="B6" s="103" t="s">
        <v>11</v>
      </c>
      <c r="C6" s="104"/>
      <c r="D6" s="105"/>
      <c r="E6" s="105"/>
      <c r="F6" s="105"/>
      <c r="G6" s="105"/>
      <c r="H6" s="181"/>
    </row>
    <row r="7" spans="2:9" s="309" customFormat="1" ht="17.25">
      <c r="B7" s="106" t="s">
        <v>12</v>
      </c>
      <c r="C7" s="43">
        <f>SUM(C8:C14)</f>
        <v>673667.85</v>
      </c>
      <c r="D7" s="43">
        <f t="shared" ref="D7" si="0">SUM(D8:D14)</f>
        <v>576610.6</v>
      </c>
      <c r="E7" s="315" t="s">
        <v>505</v>
      </c>
      <c r="F7" s="43">
        <f>SUM(F8:F14)</f>
        <v>727358</v>
      </c>
      <c r="G7" s="43">
        <f>SUM(G8:G14)</f>
        <v>683969</v>
      </c>
      <c r="H7" s="176">
        <f>SUM(H8:H14)</f>
        <v>725975</v>
      </c>
    </row>
    <row r="8" spans="2:9" s="309" customFormat="1" ht="15">
      <c r="B8" s="114" t="s">
        <v>13</v>
      </c>
      <c r="C8" s="171">
        <v>646846</v>
      </c>
      <c r="D8" s="172">
        <v>561618</v>
      </c>
      <c r="E8" s="172">
        <v>539067</v>
      </c>
      <c r="F8" s="172">
        <v>717291</v>
      </c>
      <c r="G8" s="173">
        <v>673186</v>
      </c>
      <c r="H8" s="175">
        <v>716979</v>
      </c>
    </row>
    <row r="9" spans="2:9" s="309" customFormat="1" ht="15">
      <c r="B9" s="114" t="s">
        <v>14</v>
      </c>
      <c r="C9" s="171">
        <v>223</v>
      </c>
      <c r="D9" s="172">
        <v>195</v>
      </c>
      <c r="E9" s="172">
        <v>170</v>
      </c>
      <c r="F9" s="172">
        <v>110</v>
      </c>
      <c r="G9" s="173">
        <v>80</v>
      </c>
      <c r="H9" s="175">
        <v>83</v>
      </c>
    </row>
    <row r="10" spans="2:9" s="309" customFormat="1" ht="15">
      <c r="B10" s="114" t="s">
        <v>15</v>
      </c>
      <c r="C10" s="171">
        <v>3007</v>
      </c>
      <c r="D10" s="172">
        <v>688</v>
      </c>
      <c r="E10" s="172">
        <v>7803.01</v>
      </c>
      <c r="F10" s="172">
        <v>9894</v>
      </c>
      <c r="G10" s="173">
        <v>10189</v>
      </c>
      <c r="H10" s="175">
        <v>8606</v>
      </c>
    </row>
    <row r="11" spans="2:9" s="309" customFormat="1" ht="15">
      <c r="B11" s="114" t="s">
        <v>16</v>
      </c>
      <c r="C11" s="108">
        <v>0</v>
      </c>
      <c r="D11" s="108">
        <v>0</v>
      </c>
      <c r="E11" s="108">
        <v>0</v>
      </c>
      <c r="F11" s="172">
        <v>39</v>
      </c>
      <c r="G11" s="173">
        <v>52</v>
      </c>
      <c r="H11" s="175">
        <v>52</v>
      </c>
    </row>
    <row r="12" spans="2:9" s="309" customFormat="1" ht="15">
      <c r="B12" s="114" t="s">
        <v>17</v>
      </c>
      <c r="C12" s="108">
        <v>0</v>
      </c>
      <c r="D12" s="108">
        <v>0</v>
      </c>
      <c r="E12" s="108">
        <v>0</v>
      </c>
      <c r="F12" s="108">
        <v>0</v>
      </c>
      <c r="G12" s="108">
        <v>0</v>
      </c>
      <c r="H12" s="175">
        <v>0</v>
      </c>
    </row>
    <row r="13" spans="2:9" s="309" customFormat="1" ht="15">
      <c r="B13" s="114" t="s">
        <v>18</v>
      </c>
      <c r="C13" s="171">
        <v>23591.85</v>
      </c>
      <c r="D13" s="172">
        <v>14109.6</v>
      </c>
      <c r="E13" s="172">
        <v>23.99</v>
      </c>
      <c r="F13" s="172">
        <v>24</v>
      </c>
      <c r="G13" s="173">
        <v>24</v>
      </c>
      <c r="H13" s="175">
        <v>41</v>
      </c>
    </row>
    <row r="14" spans="2:9" s="309" customFormat="1" ht="15">
      <c r="B14" s="114" t="s">
        <v>19</v>
      </c>
      <c r="C14" s="108" t="s">
        <v>481</v>
      </c>
      <c r="D14" s="108" t="s">
        <v>481</v>
      </c>
      <c r="E14" s="108" t="s">
        <v>481</v>
      </c>
      <c r="F14" s="108" t="s">
        <v>481</v>
      </c>
      <c r="G14" s="149">
        <v>438</v>
      </c>
      <c r="H14" s="175">
        <v>214</v>
      </c>
    </row>
    <row r="15" spans="2:9" s="309" customFormat="1" ht="16.5" collapsed="1">
      <c r="B15" s="106" t="s">
        <v>21</v>
      </c>
      <c r="C15" s="43">
        <f>SUM(C16:C22)</f>
        <v>230539</v>
      </c>
      <c r="D15" s="43">
        <f t="shared" ref="D15:F15" si="1">SUM(D16:D22)</f>
        <v>222097.35</v>
      </c>
      <c r="E15" s="43">
        <f t="shared" si="1"/>
        <v>233304</v>
      </c>
      <c r="F15" s="43">
        <f t="shared" si="1"/>
        <v>248594</v>
      </c>
      <c r="G15" s="43">
        <f>SUM(G16:G22)</f>
        <v>221430</v>
      </c>
      <c r="H15" s="176">
        <f>SUM(H16:H22)</f>
        <v>217451.63</v>
      </c>
    </row>
    <row r="16" spans="2:9" s="309" customFormat="1" ht="15">
      <c r="B16" s="114" t="s">
        <v>13</v>
      </c>
      <c r="C16" s="107">
        <v>117603</v>
      </c>
      <c r="D16" s="108">
        <v>104591</v>
      </c>
      <c r="E16" s="108">
        <v>104105</v>
      </c>
      <c r="F16" s="108">
        <v>126091</v>
      </c>
      <c r="G16" s="149">
        <v>110916</v>
      </c>
      <c r="H16" s="174">
        <v>113271</v>
      </c>
    </row>
    <row r="17" spans="1:8" s="309" customFormat="1" ht="15">
      <c r="B17" s="114" t="s">
        <v>14</v>
      </c>
      <c r="C17" s="107">
        <v>1596</v>
      </c>
      <c r="D17" s="108">
        <v>1552</v>
      </c>
      <c r="E17" s="108">
        <v>1582</v>
      </c>
      <c r="F17" s="108">
        <v>1363</v>
      </c>
      <c r="G17" s="149">
        <v>1209</v>
      </c>
      <c r="H17" s="174">
        <v>1144</v>
      </c>
    </row>
    <row r="18" spans="1:8" s="309" customFormat="1" ht="15">
      <c r="B18" s="114" t="s">
        <v>15</v>
      </c>
      <c r="C18" s="107">
        <v>25223.15</v>
      </c>
      <c r="D18" s="108">
        <v>20959</v>
      </c>
      <c r="E18" s="108">
        <v>19471</v>
      </c>
      <c r="F18" s="108">
        <v>19974.48</v>
      </c>
      <c r="G18" s="149">
        <v>20602</v>
      </c>
      <c r="H18" s="174">
        <v>19297</v>
      </c>
    </row>
    <row r="19" spans="1:8" s="309" customFormat="1" ht="15">
      <c r="B19" s="114" t="s">
        <v>16</v>
      </c>
      <c r="C19" s="107">
        <v>0</v>
      </c>
      <c r="D19" s="108">
        <v>0</v>
      </c>
      <c r="E19" s="108">
        <v>0</v>
      </c>
      <c r="F19" s="108">
        <v>480</v>
      </c>
      <c r="G19" s="149">
        <v>411</v>
      </c>
      <c r="H19" s="174">
        <v>522</v>
      </c>
    </row>
    <row r="20" spans="1:8" s="309" customFormat="1" ht="15">
      <c r="B20" s="114" t="s">
        <v>17</v>
      </c>
      <c r="C20" s="107">
        <v>75874</v>
      </c>
      <c r="D20" s="108">
        <v>87924</v>
      </c>
      <c r="E20" s="108">
        <v>102376</v>
      </c>
      <c r="F20" s="108">
        <v>96800</v>
      </c>
      <c r="G20" s="149">
        <v>83441</v>
      </c>
      <c r="H20" s="175">
        <v>80439</v>
      </c>
    </row>
    <row r="21" spans="1:8" s="309" customFormat="1" ht="15">
      <c r="B21" s="114" t="s">
        <v>18</v>
      </c>
      <c r="C21" s="107">
        <v>10242.85</v>
      </c>
      <c r="D21" s="108">
        <v>7071.35</v>
      </c>
      <c r="E21" s="108">
        <v>5770</v>
      </c>
      <c r="F21" s="108">
        <v>3885.52</v>
      </c>
      <c r="G21" s="149">
        <v>2466</v>
      </c>
      <c r="H21" s="174">
        <v>369.63</v>
      </c>
    </row>
    <row r="22" spans="1:8" s="309" customFormat="1" ht="15">
      <c r="B22" s="114" t="s">
        <v>19</v>
      </c>
      <c r="C22" s="108" t="s">
        <v>481</v>
      </c>
      <c r="D22" s="108" t="s">
        <v>481</v>
      </c>
      <c r="E22" s="108" t="s">
        <v>481</v>
      </c>
      <c r="F22" s="108" t="s">
        <v>481</v>
      </c>
      <c r="G22" s="149">
        <v>2385</v>
      </c>
      <c r="H22" s="175">
        <v>2409</v>
      </c>
    </row>
    <row r="23" spans="1:8" s="309" customFormat="1" ht="16.5" collapsed="1">
      <c r="A23" s="310"/>
      <c r="B23" s="177" t="s">
        <v>22</v>
      </c>
      <c r="C23" s="43">
        <f>C24</f>
        <v>41116116</v>
      </c>
      <c r="D23" s="43">
        <f>D24</f>
        <v>38234452</v>
      </c>
      <c r="E23" s="43">
        <f t="shared" ref="E23:F23" si="2">E24</f>
        <v>34946531</v>
      </c>
      <c r="F23" s="43">
        <f t="shared" si="2"/>
        <v>42699636.399999999</v>
      </c>
      <c r="G23" s="43">
        <f>G24</f>
        <v>43837413</v>
      </c>
      <c r="H23" s="491" t="s">
        <v>688</v>
      </c>
    </row>
    <row r="24" spans="1:8" s="309" customFormat="1" ht="17.25">
      <c r="B24" s="116" t="s">
        <v>23</v>
      </c>
      <c r="C24" s="69">
        <f>SUM(C25:C39)</f>
        <v>41116116</v>
      </c>
      <c r="D24" s="69">
        <f t="shared" ref="D24:G24" si="3">SUM(D25:D39)</f>
        <v>38234452</v>
      </c>
      <c r="E24" s="69">
        <f t="shared" si="3"/>
        <v>34946531</v>
      </c>
      <c r="F24" s="69">
        <f t="shared" si="3"/>
        <v>42699636.399999999</v>
      </c>
      <c r="G24" s="69">
        <f t="shared" si="3"/>
        <v>43837413</v>
      </c>
      <c r="H24" s="492"/>
    </row>
    <row r="25" spans="1:8" s="309" customFormat="1" ht="15">
      <c r="B25" s="114" t="s">
        <v>24</v>
      </c>
      <c r="C25" s="109" t="s">
        <v>481</v>
      </c>
      <c r="D25" s="109" t="s">
        <v>481</v>
      </c>
      <c r="E25" s="109" t="s">
        <v>481</v>
      </c>
      <c r="F25" s="110">
        <v>6126860.5999999996</v>
      </c>
      <c r="G25" s="150">
        <v>6964636</v>
      </c>
      <c r="H25" s="492"/>
    </row>
    <row r="26" spans="1:8" s="309" customFormat="1" ht="15">
      <c r="B26" s="114" t="s">
        <v>25</v>
      </c>
      <c r="C26" s="109" t="s">
        <v>481</v>
      </c>
      <c r="D26" s="109" t="s">
        <v>481</v>
      </c>
      <c r="E26" s="109" t="s">
        <v>481</v>
      </c>
      <c r="F26" s="109" t="s">
        <v>481</v>
      </c>
      <c r="G26" s="263" t="s">
        <v>481</v>
      </c>
      <c r="H26" s="492"/>
    </row>
    <row r="27" spans="1:8" s="309" customFormat="1" ht="15">
      <c r="B27" s="114" t="s">
        <v>26</v>
      </c>
      <c r="C27" s="109" t="s">
        <v>481</v>
      </c>
      <c r="D27" s="109" t="s">
        <v>481</v>
      </c>
      <c r="E27" s="109" t="s">
        <v>481</v>
      </c>
      <c r="F27" s="109" t="s">
        <v>481</v>
      </c>
      <c r="G27" s="150">
        <v>51946</v>
      </c>
      <c r="H27" s="492"/>
    </row>
    <row r="28" spans="1:8" s="309" customFormat="1" ht="15">
      <c r="B28" s="114" t="s">
        <v>27</v>
      </c>
      <c r="C28" s="109" t="s">
        <v>481</v>
      </c>
      <c r="D28" s="109" t="s">
        <v>481</v>
      </c>
      <c r="E28" s="109" t="s">
        <v>481</v>
      </c>
      <c r="F28" s="110">
        <v>889977.7</v>
      </c>
      <c r="G28" s="150">
        <v>697260</v>
      </c>
      <c r="H28" s="492"/>
    </row>
    <row r="29" spans="1:8" s="309" customFormat="1" ht="15">
      <c r="B29" s="114" t="s">
        <v>28</v>
      </c>
      <c r="C29" s="109" t="s">
        <v>481</v>
      </c>
      <c r="D29" s="109" t="s">
        <v>481</v>
      </c>
      <c r="E29" s="109" t="s">
        <v>481</v>
      </c>
      <c r="F29" s="110">
        <v>30666.6</v>
      </c>
      <c r="G29" s="150">
        <v>40243</v>
      </c>
      <c r="H29" s="492"/>
    </row>
    <row r="30" spans="1:8" s="309" customFormat="1" ht="15">
      <c r="B30" s="114" t="s">
        <v>29</v>
      </c>
      <c r="C30" s="109" t="s">
        <v>481</v>
      </c>
      <c r="D30" s="109" t="s">
        <v>481</v>
      </c>
      <c r="E30" s="109" t="s">
        <v>481</v>
      </c>
      <c r="F30" s="109" t="s">
        <v>481</v>
      </c>
      <c r="G30" s="263" t="s">
        <v>481</v>
      </c>
      <c r="H30" s="492"/>
    </row>
    <row r="31" spans="1:8" s="309" customFormat="1" ht="15">
      <c r="B31" s="114" t="s">
        <v>30</v>
      </c>
      <c r="C31" s="109" t="s">
        <v>481</v>
      </c>
      <c r="D31" s="109" t="s">
        <v>481</v>
      </c>
      <c r="E31" s="109" t="s">
        <v>481</v>
      </c>
      <c r="F31" s="109" t="s">
        <v>481</v>
      </c>
      <c r="G31" s="263" t="s">
        <v>481</v>
      </c>
      <c r="H31" s="492"/>
    </row>
    <row r="32" spans="1:8" s="309" customFormat="1" ht="15">
      <c r="B32" s="114" t="s">
        <v>31</v>
      </c>
      <c r="C32" s="109" t="s">
        <v>481</v>
      </c>
      <c r="D32" s="109" t="s">
        <v>481</v>
      </c>
      <c r="E32" s="109" t="s">
        <v>481</v>
      </c>
      <c r="F32" s="109" t="s">
        <v>481</v>
      </c>
      <c r="G32" s="263" t="s">
        <v>481</v>
      </c>
      <c r="H32" s="492"/>
    </row>
    <row r="33" spans="2:8" s="309" customFormat="1" ht="15">
      <c r="B33" s="114" t="s">
        <v>32</v>
      </c>
      <c r="C33" s="109" t="s">
        <v>481</v>
      </c>
      <c r="D33" s="109" t="s">
        <v>481</v>
      </c>
      <c r="E33" s="109" t="s">
        <v>481</v>
      </c>
      <c r="F33" s="110">
        <v>53597.599999999999</v>
      </c>
      <c r="G33" s="150">
        <v>60972</v>
      </c>
      <c r="H33" s="492"/>
    </row>
    <row r="34" spans="2:8" s="309" customFormat="1" ht="15">
      <c r="B34" s="114" t="s">
        <v>33</v>
      </c>
      <c r="C34" s="109" t="s">
        <v>481</v>
      </c>
      <c r="D34" s="109" t="s">
        <v>481</v>
      </c>
      <c r="E34" s="109" t="s">
        <v>481</v>
      </c>
      <c r="F34" s="109" t="s">
        <v>481</v>
      </c>
      <c r="G34" s="263" t="s">
        <v>481</v>
      </c>
      <c r="H34" s="492"/>
    </row>
    <row r="35" spans="2:8" s="309" customFormat="1" ht="15">
      <c r="B35" s="114" t="s">
        <v>34</v>
      </c>
      <c r="C35" s="110">
        <v>41116116</v>
      </c>
      <c r="D35" s="107">
        <v>38234452</v>
      </c>
      <c r="E35" s="107">
        <v>34946531</v>
      </c>
      <c r="F35" s="110">
        <v>35598533.899999999</v>
      </c>
      <c r="G35" s="150">
        <v>36022356</v>
      </c>
      <c r="H35" s="492"/>
    </row>
    <row r="36" spans="2:8" s="309" customFormat="1" ht="15">
      <c r="B36" s="114" t="s">
        <v>35</v>
      </c>
      <c r="C36" s="109" t="s">
        <v>481</v>
      </c>
      <c r="D36" s="109" t="s">
        <v>481</v>
      </c>
      <c r="E36" s="109" t="s">
        <v>481</v>
      </c>
      <c r="F36" s="109" t="s">
        <v>481</v>
      </c>
      <c r="G36" s="263" t="s">
        <v>481</v>
      </c>
      <c r="H36" s="492"/>
    </row>
    <row r="37" spans="2:8" s="309" customFormat="1" ht="15">
      <c r="B37" s="114" t="s">
        <v>36</v>
      </c>
      <c r="C37" s="109" t="s">
        <v>481</v>
      </c>
      <c r="D37" s="109" t="s">
        <v>481</v>
      </c>
      <c r="E37" s="109" t="s">
        <v>481</v>
      </c>
      <c r="F37" s="109" t="s">
        <v>481</v>
      </c>
      <c r="G37" s="263" t="s">
        <v>481</v>
      </c>
      <c r="H37" s="492"/>
    </row>
    <row r="38" spans="2:8" s="309" customFormat="1" ht="15">
      <c r="B38" s="114" t="s">
        <v>37</v>
      </c>
      <c r="C38" s="109" t="s">
        <v>481</v>
      </c>
      <c r="D38" s="109" t="s">
        <v>481</v>
      </c>
      <c r="E38" s="109" t="s">
        <v>481</v>
      </c>
      <c r="F38" s="109" t="s">
        <v>481</v>
      </c>
      <c r="G38" s="263" t="s">
        <v>481</v>
      </c>
      <c r="H38" s="492"/>
    </row>
    <row r="39" spans="2:8" s="309" customFormat="1" ht="15">
      <c r="B39" s="114" t="s">
        <v>38</v>
      </c>
      <c r="C39" s="109" t="s">
        <v>481</v>
      </c>
      <c r="D39" s="109" t="s">
        <v>481</v>
      </c>
      <c r="E39" s="109" t="s">
        <v>481</v>
      </c>
      <c r="F39" s="109" t="s">
        <v>481</v>
      </c>
      <c r="G39" s="263" t="s">
        <v>481</v>
      </c>
      <c r="H39" s="493"/>
    </row>
    <row r="40" spans="2:8" s="308" customFormat="1" ht="18" collapsed="1">
      <c r="B40" s="241" t="s">
        <v>39</v>
      </c>
      <c r="C40" s="242"/>
      <c r="D40" s="243"/>
      <c r="E40" s="243"/>
      <c r="F40" s="243"/>
      <c r="G40" s="243"/>
      <c r="H40" s="244"/>
    </row>
    <row r="41" spans="2:8" s="309" customFormat="1" ht="18.75">
      <c r="B41" s="114" t="s">
        <v>499</v>
      </c>
      <c r="C41" s="109">
        <v>0.1366</v>
      </c>
      <c r="D41" s="111">
        <v>0.1426</v>
      </c>
      <c r="E41" s="111">
        <v>0.14860000000000001</v>
      </c>
      <c r="F41" s="111">
        <v>0.14280000000000001</v>
      </c>
      <c r="G41" s="152">
        <v>0.13869999999999999</v>
      </c>
      <c r="H41" s="182">
        <v>0.1492</v>
      </c>
    </row>
    <row r="42" spans="2:8" s="309" customFormat="1" ht="18.75">
      <c r="B42" s="114" t="s">
        <v>504</v>
      </c>
      <c r="C42" s="109">
        <v>1.9E-3</v>
      </c>
      <c r="D42" s="111">
        <v>1.5E-3</v>
      </c>
      <c r="E42" s="111">
        <v>2.5000000000000001E-3</v>
      </c>
      <c r="F42" s="111">
        <v>2.3999999999999998E-3</v>
      </c>
      <c r="G42" s="152">
        <v>2.0999999999999999E-3</v>
      </c>
      <c r="H42" s="182">
        <v>2E-3</v>
      </c>
    </row>
    <row r="43" spans="2:8" s="309" customFormat="1" ht="18.75">
      <c r="B43" s="295" t="s">
        <v>503</v>
      </c>
      <c r="C43" s="296" t="s">
        <v>481</v>
      </c>
      <c r="D43" s="246" t="s">
        <v>481</v>
      </c>
      <c r="E43" s="297">
        <v>102376</v>
      </c>
      <c r="F43" s="299">
        <v>91453</v>
      </c>
      <c r="G43" s="301">
        <v>76787</v>
      </c>
      <c r="H43" s="300">
        <v>73474</v>
      </c>
    </row>
    <row r="44" spans="2:8" collapsed="1">
      <c r="B44" s="311"/>
      <c r="E44" s="298"/>
      <c r="F44" s="298"/>
      <c r="G44" s="390"/>
      <c r="H44" s="312"/>
    </row>
    <row r="45" spans="2:8">
      <c r="B45" s="389"/>
      <c r="C45" s="389"/>
      <c r="D45" s="389"/>
      <c r="E45" s="390"/>
      <c r="F45" s="390"/>
    </row>
    <row r="46" spans="2:8" ht="22.5" customHeight="1">
      <c r="B46" s="487" t="s">
        <v>497</v>
      </c>
      <c r="C46" s="487"/>
      <c r="D46" s="487"/>
      <c r="E46" s="487"/>
      <c r="F46" s="487"/>
      <c r="G46" s="487"/>
      <c r="H46" s="487"/>
    </row>
    <row r="47" spans="2:8" ht="14.25" customHeight="1">
      <c r="B47" s="487" t="s">
        <v>498</v>
      </c>
      <c r="C47" s="487"/>
      <c r="D47" s="487"/>
      <c r="E47" s="487"/>
      <c r="F47" s="487"/>
      <c r="G47" s="487"/>
      <c r="H47" s="487"/>
    </row>
    <row r="48" spans="2:8" ht="14.25" customHeight="1">
      <c r="B48" s="487" t="s">
        <v>500</v>
      </c>
      <c r="C48" s="487"/>
      <c r="D48" s="487"/>
      <c r="E48" s="487"/>
      <c r="F48" s="487"/>
      <c r="G48" s="487"/>
      <c r="H48" s="487"/>
    </row>
    <row r="49" spans="2:8" ht="22.5" customHeight="1">
      <c r="B49" s="487" t="s">
        <v>501</v>
      </c>
      <c r="C49" s="487"/>
      <c r="D49" s="487"/>
      <c r="E49" s="487"/>
      <c r="F49" s="487"/>
      <c r="G49" s="487"/>
      <c r="H49" s="487"/>
    </row>
    <row r="50" spans="2:8" ht="28.5" customHeight="1">
      <c r="B50" s="487" t="s">
        <v>502</v>
      </c>
      <c r="C50" s="487"/>
      <c r="D50" s="487"/>
      <c r="E50" s="487"/>
      <c r="F50" s="487"/>
      <c r="G50" s="487"/>
      <c r="H50" s="487"/>
    </row>
    <row r="51" spans="2:8" ht="14.25" customHeight="1">
      <c r="B51" s="488" t="s">
        <v>506</v>
      </c>
      <c r="C51" s="488"/>
      <c r="D51" s="488"/>
      <c r="E51" s="488"/>
      <c r="F51" s="488"/>
      <c r="G51" s="488"/>
      <c r="H51" s="488"/>
    </row>
    <row r="52" spans="2:8">
      <c r="B52" s="389"/>
      <c r="C52" s="389"/>
      <c r="D52" s="389"/>
      <c r="E52" s="390"/>
      <c r="F52" s="390"/>
      <c r="G52" s="390"/>
    </row>
  </sheetData>
  <mergeCells count="8">
    <mergeCell ref="B49:H49"/>
    <mergeCell ref="B50:H50"/>
    <mergeCell ref="B51:H51"/>
    <mergeCell ref="B2:H2"/>
    <mergeCell ref="H23:H39"/>
    <mergeCell ref="B46:H46"/>
    <mergeCell ref="B47:H47"/>
    <mergeCell ref="B48:H48"/>
  </mergeCells>
  <pageMargins left="0.7" right="0.7" top="0.75" bottom="0.75" header="0.3" footer="0.3"/>
  <pageSetup paperSize="9" scale="69"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30B3F-2276-3742-BCF8-7FDAAB702FE6}">
  <sheetPr codeName="Sheet1">
    <tabColor rgb="FF4252C4"/>
    <pageSetUpPr fitToPage="1"/>
  </sheetPr>
  <dimension ref="B1:J71"/>
  <sheetViews>
    <sheetView showGridLines="0" tabSelected="1" topLeftCell="A17" zoomScale="85" zoomScaleNormal="85" zoomScaleSheetLayoutView="40" workbookViewId="0">
      <selection activeCell="G53" sqref="G53"/>
    </sheetView>
  </sheetViews>
  <sheetFormatPr defaultColWidth="8.7109375" defaultRowHeight="18.75" customHeight="1"/>
  <cols>
    <col min="1" max="1" width="2" customWidth="1"/>
    <col min="2" max="2" width="88.42578125" style="5" customWidth="1"/>
    <col min="3" max="4" width="17.5703125" style="6" customWidth="1"/>
    <col min="5" max="7" width="17.5703125" style="9" customWidth="1"/>
    <col min="8" max="8" width="17.5703125" customWidth="1"/>
    <col min="9" max="9" width="13.28515625" bestFit="1" customWidth="1"/>
    <col min="10" max="12" width="10.42578125" bestFit="1" customWidth="1"/>
    <col min="13" max="13" width="13.5703125" bestFit="1" customWidth="1"/>
    <col min="23" max="23" width="28.7109375" customWidth="1"/>
    <col min="25" max="25" width="10.42578125" bestFit="1" customWidth="1"/>
  </cols>
  <sheetData>
    <row r="1" spans="2:10" ht="109.5" customHeight="1">
      <c r="B1"/>
    </row>
    <row r="2" spans="2:10" s="88" customFormat="1" ht="93.75" customHeight="1">
      <c r="B2" s="494" t="s">
        <v>669</v>
      </c>
      <c r="C2" s="495"/>
      <c r="D2" s="495"/>
      <c r="E2" s="495"/>
      <c r="F2" s="495"/>
      <c r="G2" s="495"/>
      <c r="H2" s="496"/>
    </row>
    <row r="3" spans="2:10" s="1" customFormat="1" ht="8.4499999999999993" customHeight="1">
      <c r="B3" s="70"/>
      <c r="C3" s="8"/>
      <c r="D3" s="7"/>
      <c r="E3" s="7"/>
      <c r="F3" s="7"/>
      <c r="G3" s="148"/>
      <c r="H3" s="71"/>
      <c r="I3" s="88"/>
      <c r="J3" s="2"/>
    </row>
    <row r="4" spans="2:10" s="1" customFormat="1" ht="18.600000000000001" customHeight="1">
      <c r="B4" s="72" t="s">
        <v>10</v>
      </c>
      <c r="C4" s="44">
        <v>2019</v>
      </c>
      <c r="D4" s="45">
        <v>2020</v>
      </c>
      <c r="E4" s="45">
        <v>2021</v>
      </c>
      <c r="F4" s="45">
        <v>2022</v>
      </c>
      <c r="G4" s="45">
        <v>2023</v>
      </c>
      <c r="H4" s="73">
        <v>2024</v>
      </c>
      <c r="J4" s="2"/>
    </row>
    <row r="5" spans="2:10" s="1" customFormat="1" ht="2.4500000000000002" customHeight="1">
      <c r="B5" s="70"/>
      <c r="C5" s="8"/>
      <c r="D5" s="7"/>
      <c r="E5" s="7"/>
      <c r="F5" s="7"/>
      <c r="G5" s="148"/>
      <c r="H5" s="71"/>
      <c r="J5" s="2"/>
    </row>
    <row r="6" spans="2:10" s="35" customFormat="1" ht="18.75" customHeight="1">
      <c r="B6" s="74" t="s">
        <v>530</v>
      </c>
      <c r="C6" s="75"/>
      <c r="D6" s="76"/>
      <c r="E6" s="76"/>
      <c r="F6" s="76"/>
      <c r="G6" s="76"/>
      <c r="H6" s="77"/>
      <c r="I6" s="1"/>
    </row>
    <row r="7" spans="2:10" s="3" customFormat="1" ht="18.75" customHeight="1">
      <c r="B7" s="78" t="s">
        <v>42</v>
      </c>
      <c r="C7" s="79">
        <v>7644</v>
      </c>
      <c r="D7" s="80">
        <v>8127</v>
      </c>
      <c r="E7" s="80">
        <v>8381</v>
      </c>
      <c r="F7" s="80">
        <v>8790</v>
      </c>
      <c r="G7" s="156">
        <v>9115</v>
      </c>
      <c r="H7" s="81">
        <v>9127</v>
      </c>
      <c r="I7" s="1"/>
    </row>
    <row r="8" spans="2:10" s="3" customFormat="1" ht="18.75" customHeight="1">
      <c r="B8" s="78" t="s">
        <v>43</v>
      </c>
      <c r="C8" s="79">
        <v>2491</v>
      </c>
      <c r="D8" s="80">
        <v>2350</v>
      </c>
      <c r="E8" s="80">
        <v>2417</v>
      </c>
      <c r="F8" s="80">
        <v>2549</v>
      </c>
      <c r="G8" s="156">
        <v>3152</v>
      </c>
      <c r="H8" s="81">
        <v>3449</v>
      </c>
    </row>
    <row r="9" spans="2:10" s="3" customFormat="1" ht="18.75" customHeight="1">
      <c r="B9" s="78" t="s">
        <v>44</v>
      </c>
      <c r="C9" s="79">
        <v>3183</v>
      </c>
      <c r="D9" s="80">
        <v>2128</v>
      </c>
      <c r="E9" s="80">
        <v>1505</v>
      </c>
      <c r="F9" s="80">
        <v>1076</v>
      </c>
      <c r="G9" s="156">
        <v>1004</v>
      </c>
      <c r="H9" s="81">
        <v>1477</v>
      </c>
    </row>
    <row r="10" spans="2:10" s="3" customFormat="1" ht="18.75" customHeight="1">
      <c r="B10" s="78" t="s">
        <v>45</v>
      </c>
      <c r="C10" s="80">
        <v>51</v>
      </c>
      <c r="D10" s="80">
        <v>52</v>
      </c>
      <c r="E10" s="80">
        <v>51</v>
      </c>
      <c r="F10" s="80">
        <v>61</v>
      </c>
      <c r="G10" s="156">
        <v>123</v>
      </c>
      <c r="H10" s="81">
        <v>98</v>
      </c>
    </row>
    <row r="11" spans="2:10" s="3" customFormat="1" ht="18.75" customHeight="1">
      <c r="B11" s="78" t="s">
        <v>46</v>
      </c>
      <c r="C11" s="80">
        <v>5</v>
      </c>
      <c r="D11" s="80">
        <v>4</v>
      </c>
      <c r="E11" s="80">
        <v>20</v>
      </c>
      <c r="F11" s="80">
        <v>17</v>
      </c>
      <c r="G11" s="156">
        <v>5</v>
      </c>
      <c r="H11" s="81">
        <v>6</v>
      </c>
    </row>
    <row r="12" spans="2:10" s="3" customFormat="1" ht="18.75" customHeight="1">
      <c r="B12" s="78" t="s">
        <v>47</v>
      </c>
      <c r="C12" s="80">
        <v>1914</v>
      </c>
      <c r="D12" s="80">
        <v>3593</v>
      </c>
      <c r="E12" s="80">
        <v>4388</v>
      </c>
      <c r="F12" s="80">
        <v>5087</v>
      </c>
      <c r="G12" s="156">
        <v>4831</v>
      </c>
      <c r="H12" s="81">
        <v>4097</v>
      </c>
    </row>
    <row r="13" spans="2:10" s="3" customFormat="1" ht="18.75" customHeight="1" collapsed="1">
      <c r="B13" s="84" t="s">
        <v>532</v>
      </c>
      <c r="C13" s="82"/>
      <c r="D13" s="82"/>
      <c r="E13" s="82"/>
      <c r="F13" s="82"/>
      <c r="G13" s="82"/>
      <c r="H13" s="83"/>
    </row>
    <row r="14" spans="2:10" s="3" customFormat="1" ht="18.75" customHeight="1">
      <c r="B14" s="78" t="s">
        <v>533</v>
      </c>
      <c r="C14" s="92">
        <v>37.4</v>
      </c>
      <c r="D14" s="93">
        <v>37.700000000000003</v>
      </c>
      <c r="E14" s="93">
        <v>37.9</v>
      </c>
      <c r="F14" s="93">
        <v>37</v>
      </c>
      <c r="G14" s="157">
        <v>40</v>
      </c>
      <c r="H14" s="94">
        <v>41.7</v>
      </c>
      <c r="I14" s="31"/>
    </row>
    <row r="15" spans="2:10" s="3" customFormat="1" ht="18.75" customHeight="1">
      <c r="B15" s="78" t="s">
        <v>534</v>
      </c>
      <c r="C15" s="92">
        <v>42.6</v>
      </c>
      <c r="D15" s="93">
        <v>42.8</v>
      </c>
      <c r="E15" s="93">
        <v>41.9</v>
      </c>
      <c r="F15" s="93">
        <v>42.3</v>
      </c>
      <c r="G15" s="157">
        <v>42.4</v>
      </c>
      <c r="H15" s="94">
        <v>41.9</v>
      </c>
      <c r="I15" s="31"/>
    </row>
    <row r="16" spans="2:10" s="3" customFormat="1" ht="18.75" customHeight="1" collapsed="1">
      <c r="B16" s="84" t="s">
        <v>535</v>
      </c>
      <c r="C16" s="82"/>
      <c r="D16" s="82"/>
      <c r="E16" s="82"/>
      <c r="F16" s="82"/>
      <c r="G16" s="82"/>
      <c r="H16" s="83"/>
    </row>
    <row r="17" spans="2:9" s="3" customFormat="1" ht="18.75" customHeight="1">
      <c r="B17" s="78" t="s">
        <v>536</v>
      </c>
      <c r="C17" s="92">
        <v>0.4</v>
      </c>
      <c r="D17" s="93">
        <v>1.8</v>
      </c>
      <c r="E17" s="93">
        <v>1.4</v>
      </c>
      <c r="F17" s="93">
        <v>1.3</v>
      </c>
      <c r="G17" s="157">
        <v>1.3</v>
      </c>
      <c r="H17" s="94">
        <v>0.9</v>
      </c>
      <c r="I17" s="31"/>
    </row>
    <row r="18" spans="2:9" s="3" customFormat="1" ht="18.75" customHeight="1">
      <c r="B18" s="78" t="s">
        <v>48</v>
      </c>
      <c r="C18" s="79" t="s">
        <v>481</v>
      </c>
      <c r="D18" s="80" t="s">
        <v>481</v>
      </c>
      <c r="E18" s="80" t="s">
        <v>481</v>
      </c>
      <c r="F18" s="80" t="s">
        <v>481</v>
      </c>
      <c r="G18" s="157">
        <v>13.7</v>
      </c>
      <c r="H18" s="94">
        <v>11.7</v>
      </c>
      <c r="I18" s="31"/>
    </row>
    <row r="19" spans="2:9" s="3" customFormat="1" ht="18.75" customHeight="1" collapsed="1">
      <c r="B19" s="84" t="s">
        <v>49</v>
      </c>
      <c r="C19" s="82"/>
      <c r="D19" s="82"/>
      <c r="E19" s="82"/>
      <c r="F19" s="82"/>
      <c r="G19" s="82"/>
      <c r="H19" s="83"/>
      <c r="I19" s="31"/>
    </row>
    <row r="20" spans="2:9" s="3" customFormat="1" ht="18.75" customHeight="1">
      <c r="B20" s="78" t="s">
        <v>51</v>
      </c>
      <c r="C20" s="290" t="s">
        <v>481</v>
      </c>
      <c r="D20" s="156">
        <v>63</v>
      </c>
      <c r="E20" s="156">
        <v>71</v>
      </c>
      <c r="F20" s="156">
        <v>70</v>
      </c>
      <c r="G20" s="156">
        <v>79</v>
      </c>
      <c r="H20" s="81">
        <v>79</v>
      </c>
      <c r="I20" s="31"/>
    </row>
    <row r="21" spans="2:9" s="3" customFormat="1" ht="18.75" customHeight="1">
      <c r="B21" s="78" t="s">
        <v>531</v>
      </c>
      <c r="C21" s="288" t="s">
        <v>481</v>
      </c>
      <c r="D21" s="291" t="s">
        <v>481</v>
      </c>
      <c r="E21" s="291" t="s">
        <v>481</v>
      </c>
      <c r="F21" s="291" t="s">
        <v>481</v>
      </c>
      <c r="G21" s="292" t="s">
        <v>50</v>
      </c>
      <c r="H21" s="293">
        <v>38</v>
      </c>
      <c r="I21" s="31"/>
    </row>
    <row r="22" spans="2:9" s="3" customFormat="1" ht="18.75" customHeight="1">
      <c r="B22" s="84" t="s">
        <v>537</v>
      </c>
      <c r="C22" s="289"/>
      <c r="D22" s="289"/>
      <c r="E22" s="289"/>
      <c r="F22" s="289"/>
      <c r="G22" s="289"/>
      <c r="H22" s="294"/>
      <c r="I22" s="31"/>
    </row>
    <row r="23" spans="2:9" s="3" customFormat="1" ht="18.75" customHeight="1">
      <c r="B23" s="78" t="s">
        <v>540</v>
      </c>
      <c r="C23" s="79">
        <v>27</v>
      </c>
      <c r="D23" s="80">
        <v>17</v>
      </c>
      <c r="E23" s="80">
        <v>20</v>
      </c>
      <c r="F23" s="80">
        <v>21</v>
      </c>
      <c r="G23" s="156">
        <v>15</v>
      </c>
      <c r="H23" s="81">
        <v>10</v>
      </c>
      <c r="I23" s="31"/>
    </row>
    <row r="24" spans="2:9" s="3" customFormat="1" ht="18.75" customHeight="1" collapsed="1">
      <c r="B24" s="84" t="s">
        <v>538</v>
      </c>
      <c r="C24" s="82"/>
      <c r="D24" s="82"/>
      <c r="E24" s="82"/>
      <c r="F24" s="82"/>
      <c r="G24" s="82"/>
      <c r="H24" s="83"/>
      <c r="I24" s="31"/>
    </row>
    <row r="25" spans="2:9" s="3" customFormat="1" ht="18.75" customHeight="1">
      <c r="B25" s="78" t="s">
        <v>539</v>
      </c>
      <c r="C25" s="95">
        <v>2.48</v>
      </c>
      <c r="D25" s="96">
        <v>2.4700000000000002</v>
      </c>
      <c r="E25" s="96">
        <v>3.17</v>
      </c>
      <c r="F25" s="96">
        <v>4.0999999999999996</v>
      </c>
      <c r="G25" s="158">
        <v>4.63</v>
      </c>
      <c r="H25" s="97">
        <v>4.66</v>
      </c>
      <c r="I25" s="31"/>
    </row>
    <row r="26" spans="2:9" s="3" customFormat="1" ht="18.75" customHeight="1">
      <c r="B26" s="78" t="s">
        <v>541</v>
      </c>
      <c r="C26" s="79" t="s">
        <v>481</v>
      </c>
      <c r="D26" s="271" t="s">
        <v>481</v>
      </c>
      <c r="E26" s="271" t="s">
        <v>481</v>
      </c>
      <c r="F26" s="271" t="s">
        <v>481</v>
      </c>
      <c r="G26" s="158">
        <v>2.77</v>
      </c>
      <c r="H26" s="97">
        <v>2.5499999999999998</v>
      </c>
      <c r="I26" s="31"/>
    </row>
    <row r="27" spans="2:9" s="3" customFormat="1" ht="18.75" customHeight="1">
      <c r="B27" s="317" t="s">
        <v>542</v>
      </c>
      <c r="C27" s="320">
        <v>62</v>
      </c>
      <c r="D27" s="320">
        <v>34</v>
      </c>
      <c r="E27" s="320">
        <v>27</v>
      </c>
      <c r="F27" s="322" t="s">
        <v>543</v>
      </c>
      <c r="G27" s="320">
        <v>30</v>
      </c>
      <c r="H27" s="321">
        <v>39</v>
      </c>
      <c r="I27" s="31"/>
    </row>
    <row r="28" spans="2:9" s="35" customFormat="1" ht="18.75" customHeight="1" collapsed="1">
      <c r="B28" s="74" t="s">
        <v>52</v>
      </c>
      <c r="C28" s="86"/>
      <c r="D28" s="169"/>
      <c r="E28" s="169"/>
      <c r="F28" s="169"/>
      <c r="G28" s="169"/>
      <c r="H28" s="170"/>
      <c r="I28" s="1"/>
    </row>
    <row r="29" spans="2:9" s="3" customFormat="1" ht="18.75" customHeight="1">
      <c r="B29" s="117" t="s">
        <v>544</v>
      </c>
      <c r="C29" s="85">
        <v>135</v>
      </c>
      <c r="D29" s="85">
        <v>83</v>
      </c>
      <c r="E29" s="85">
        <v>41</v>
      </c>
      <c r="F29" s="85">
        <v>42</v>
      </c>
      <c r="G29" s="326">
        <v>53</v>
      </c>
      <c r="H29" s="324">
        <v>52</v>
      </c>
      <c r="I29" s="31"/>
    </row>
    <row r="30" spans="2:9" s="3" customFormat="1" ht="18.75" customHeight="1">
      <c r="B30" s="118" t="s">
        <v>53</v>
      </c>
      <c r="C30" s="90">
        <v>120</v>
      </c>
      <c r="D30" s="90">
        <v>75</v>
      </c>
      <c r="E30" s="90">
        <v>37</v>
      </c>
      <c r="F30" s="90">
        <v>33</v>
      </c>
      <c r="G30" s="325">
        <v>40</v>
      </c>
      <c r="H30" s="323">
        <v>40</v>
      </c>
    </row>
    <row r="31" spans="2:9" s="3" customFormat="1" ht="18.75" customHeight="1">
      <c r="B31" s="118" t="s">
        <v>54</v>
      </c>
      <c r="C31" s="90">
        <v>15</v>
      </c>
      <c r="D31" s="90">
        <v>8</v>
      </c>
      <c r="E31" s="90">
        <v>4</v>
      </c>
      <c r="F31" s="90">
        <v>9</v>
      </c>
      <c r="G31" s="325">
        <v>13</v>
      </c>
      <c r="H31" s="323">
        <v>12</v>
      </c>
      <c r="I31" s="31"/>
    </row>
    <row r="32" spans="2:9" s="3" customFormat="1" ht="18.75" customHeight="1">
      <c r="B32" s="78" t="s">
        <v>547</v>
      </c>
      <c r="C32" s="79">
        <v>42</v>
      </c>
      <c r="D32" s="80">
        <v>17</v>
      </c>
      <c r="E32" s="80">
        <v>7</v>
      </c>
      <c r="F32" s="80">
        <v>15</v>
      </c>
      <c r="G32" s="319">
        <v>10</v>
      </c>
      <c r="H32" s="318">
        <v>15</v>
      </c>
      <c r="I32" s="31"/>
    </row>
    <row r="33" spans="2:9" s="3" customFormat="1" ht="18.75" customHeight="1">
      <c r="B33" s="78" t="s">
        <v>548</v>
      </c>
      <c r="C33" s="79">
        <v>93</v>
      </c>
      <c r="D33" s="80">
        <v>66</v>
      </c>
      <c r="E33" s="80">
        <v>34</v>
      </c>
      <c r="F33" s="80">
        <v>27</v>
      </c>
      <c r="G33" s="319">
        <v>28</v>
      </c>
      <c r="H33" s="318">
        <v>23</v>
      </c>
      <c r="I33" s="31"/>
    </row>
    <row r="34" spans="2:9" s="3" customFormat="1" ht="18.75" customHeight="1">
      <c r="B34" s="396" t="s">
        <v>667</v>
      </c>
      <c r="C34" s="395" t="s">
        <v>481</v>
      </c>
      <c r="D34" s="395" t="s">
        <v>481</v>
      </c>
      <c r="E34" s="395" t="s">
        <v>481</v>
      </c>
      <c r="F34" s="395" t="s">
        <v>481</v>
      </c>
      <c r="G34" s="395" t="s">
        <v>481</v>
      </c>
      <c r="H34" s="397">
        <v>3</v>
      </c>
      <c r="I34" s="31"/>
    </row>
    <row r="35" spans="2:9" s="3" customFormat="1" ht="18.75" customHeight="1">
      <c r="B35" s="396" t="s">
        <v>549</v>
      </c>
      <c r="C35" s="395" t="s">
        <v>481</v>
      </c>
      <c r="D35" s="395" t="s">
        <v>481</v>
      </c>
      <c r="E35" s="395" t="s">
        <v>481</v>
      </c>
      <c r="F35" s="395" t="s">
        <v>481</v>
      </c>
      <c r="G35" s="398">
        <v>14</v>
      </c>
      <c r="H35" s="397">
        <v>11</v>
      </c>
      <c r="I35" s="31"/>
    </row>
    <row r="36" spans="2:9" s="3" customFormat="1" ht="18.75" customHeight="1">
      <c r="B36" s="78" t="s">
        <v>666</v>
      </c>
      <c r="C36" s="79" t="s">
        <v>481</v>
      </c>
      <c r="D36" s="271" t="s">
        <v>481</v>
      </c>
      <c r="E36" s="271" t="s">
        <v>481</v>
      </c>
      <c r="F36" s="271" t="s">
        <v>481</v>
      </c>
      <c r="G36" s="319">
        <v>1</v>
      </c>
      <c r="H36" s="399" t="s">
        <v>481</v>
      </c>
      <c r="I36" s="31"/>
    </row>
    <row r="37" spans="2:9" s="3" customFormat="1" ht="18.75" customHeight="1" collapsed="1">
      <c r="B37" s="117" t="s">
        <v>55</v>
      </c>
      <c r="C37" s="85">
        <f>SUM(C40:C42)</f>
        <v>1</v>
      </c>
      <c r="D37" s="85">
        <f>SUM(D40:D42)</f>
        <v>1</v>
      </c>
      <c r="E37" s="85">
        <f>SUM(E40:E42)</f>
        <v>1</v>
      </c>
      <c r="F37" s="85">
        <f>SUM(F40:F42)</f>
        <v>1</v>
      </c>
      <c r="G37" s="159">
        <v>2</v>
      </c>
      <c r="H37" s="87">
        <v>1</v>
      </c>
      <c r="I37" s="138"/>
    </row>
    <row r="38" spans="2:9" s="3" customFormat="1" ht="18.75" customHeight="1">
      <c r="B38" s="118" t="s">
        <v>53</v>
      </c>
      <c r="C38" s="90" t="s">
        <v>481</v>
      </c>
      <c r="D38" s="90" t="s">
        <v>481</v>
      </c>
      <c r="E38" s="90" t="s">
        <v>481</v>
      </c>
      <c r="F38" s="90" t="s">
        <v>481</v>
      </c>
      <c r="G38" s="160">
        <v>2</v>
      </c>
      <c r="H38" s="91">
        <v>0</v>
      </c>
      <c r="I38" s="31"/>
    </row>
    <row r="39" spans="2:9" s="3" customFormat="1" ht="18.75" customHeight="1">
      <c r="B39" s="118" t="s">
        <v>54</v>
      </c>
      <c r="C39" s="90" t="s">
        <v>481</v>
      </c>
      <c r="D39" s="90" t="s">
        <v>481</v>
      </c>
      <c r="E39" s="90" t="s">
        <v>481</v>
      </c>
      <c r="F39" s="90" t="s">
        <v>481</v>
      </c>
      <c r="G39" s="160">
        <v>0</v>
      </c>
      <c r="H39" s="91">
        <v>1</v>
      </c>
      <c r="I39" s="31"/>
    </row>
    <row r="40" spans="2:9" s="3" customFormat="1" ht="18.75" customHeight="1">
      <c r="B40" s="78" t="s">
        <v>547</v>
      </c>
      <c r="C40" s="79">
        <v>1</v>
      </c>
      <c r="D40" s="80">
        <v>0</v>
      </c>
      <c r="E40" s="80">
        <v>1</v>
      </c>
      <c r="F40" s="80">
        <v>1</v>
      </c>
      <c r="G40" s="156">
        <v>0</v>
      </c>
      <c r="H40" s="81">
        <v>1</v>
      </c>
      <c r="I40" s="31"/>
    </row>
    <row r="41" spans="2:9" s="3" customFormat="1" ht="18.75" customHeight="1">
      <c r="B41" s="78" t="s">
        <v>548</v>
      </c>
      <c r="C41" s="79">
        <v>0</v>
      </c>
      <c r="D41" s="80">
        <v>1</v>
      </c>
      <c r="E41" s="80">
        <v>0</v>
      </c>
      <c r="F41" s="80">
        <v>0</v>
      </c>
      <c r="G41" s="156">
        <v>0</v>
      </c>
      <c r="H41" s="81">
        <v>0</v>
      </c>
      <c r="I41" s="31"/>
    </row>
    <row r="42" spans="2:9" s="3" customFormat="1" ht="18.75" customHeight="1">
      <c r="B42" s="78" t="s">
        <v>549</v>
      </c>
      <c r="C42" s="79" t="s">
        <v>481</v>
      </c>
      <c r="D42" s="271" t="s">
        <v>481</v>
      </c>
      <c r="E42" s="271" t="s">
        <v>481</v>
      </c>
      <c r="F42" s="271" t="s">
        <v>481</v>
      </c>
      <c r="G42" s="156">
        <v>2</v>
      </c>
      <c r="H42" s="81">
        <v>0</v>
      </c>
      <c r="I42" s="31"/>
    </row>
    <row r="43" spans="2:9" s="3" customFormat="1" ht="18.75" customHeight="1" collapsed="1">
      <c r="B43" s="117" t="s">
        <v>545</v>
      </c>
      <c r="C43" s="139">
        <v>11.5</v>
      </c>
      <c r="D43" s="139">
        <v>7.4</v>
      </c>
      <c r="E43" s="139">
        <v>3.4</v>
      </c>
      <c r="F43" s="139">
        <v>3.6</v>
      </c>
      <c r="G43" s="161">
        <v>3.2</v>
      </c>
      <c r="H43" s="140">
        <v>3</v>
      </c>
      <c r="I43" s="143"/>
    </row>
    <row r="44" spans="2:9" s="3" customFormat="1" ht="18.75" customHeight="1">
      <c r="B44" s="118" t="s">
        <v>53</v>
      </c>
      <c r="C44" s="90" t="s">
        <v>481</v>
      </c>
      <c r="D44" s="90" t="s">
        <v>481</v>
      </c>
      <c r="E44" s="90" t="s">
        <v>481</v>
      </c>
      <c r="F44" s="90" t="s">
        <v>481</v>
      </c>
      <c r="G44" s="525">
        <v>2.8</v>
      </c>
      <c r="H44" s="141">
        <v>2</v>
      </c>
      <c r="I44" s="31"/>
    </row>
    <row r="45" spans="2:9" s="3" customFormat="1" ht="18.75" customHeight="1">
      <c r="B45" s="118" t="s">
        <v>54</v>
      </c>
      <c r="C45" s="90" t="s">
        <v>481</v>
      </c>
      <c r="D45" s="90" t="s">
        <v>481</v>
      </c>
      <c r="E45" s="90" t="s">
        <v>481</v>
      </c>
      <c r="F45" s="90" t="s">
        <v>481</v>
      </c>
      <c r="G45" s="525">
        <v>5.6</v>
      </c>
      <c r="H45" s="141">
        <v>4.5999999999999996</v>
      </c>
      <c r="I45" s="31"/>
    </row>
    <row r="46" spans="2:9" s="3" customFormat="1" ht="18.75" customHeight="1">
      <c r="B46" s="78" t="s">
        <v>547</v>
      </c>
      <c r="C46" s="92">
        <v>10.7</v>
      </c>
      <c r="D46" s="93">
        <v>4.5999999999999996</v>
      </c>
      <c r="E46" s="93">
        <v>1.9</v>
      </c>
      <c r="F46" s="93">
        <v>4.2</v>
      </c>
      <c r="G46" s="157">
        <v>2.2000000000000002</v>
      </c>
      <c r="H46" s="94">
        <v>2.9</v>
      </c>
      <c r="I46" s="31"/>
    </row>
    <row r="47" spans="2:9" s="3" customFormat="1" ht="18.75" customHeight="1">
      <c r="B47" s="78" t="s">
        <v>548</v>
      </c>
      <c r="C47" s="92">
        <v>14</v>
      </c>
      <c r="D47" s="93">
        <v>10.1</v>
      </c>
      <c r="E47" s="93">
        <v>4.5999999999999996</v>
      </c>
      <c r="F47" s="93">
        <v>3.5</v>
      </c>
      <c r="G47" s="157">
        <v>3.8</v>
      </c>
      <c r="H47" s="94">
        <v>3.2</v>
      </c>
      <c r="I47" s="31"/>
    </row>
    <row r="48" spans="2:9" s="3" customFormat="1" ht="18.75" customHeight="1">
      <c r="B48" s="78" t="s">
        <v>549</v>
      </c>
      <c r="C48" s="79" t="s">
        <v>481</v>
      </c>
      <c r="D48" s="271" t="s">
        <v>481</v>
      </c>
      <c r="E48" s="271" t="s">
        <v>481</v>
      </c>
      <c r="F48" s="271" t="s">
        <v>481</v>
      </c>
      <c r="G48" s="363">
        <v>3.8</v>
      </c>
      <c r="H48" s="94">
        <v>3.1</v>
      </c>
      <c r="I48" s="31"/>
    </row>
    <row r="49" spans="2:9" s="3" customFormat="1" ht="18.75" customHeight="1" collapsed="1">
      <c r="B49" s="117" t="s">
        <v>546</v>
      </c>
      <c r="C49" s="139">
        <v>5.7</v>
      </c>
      <c r="D49" s="139">
        <v>3.1</v>
      </c>
      <c r="E49" s="139">
        <v>1.8</v>
      </c>
      <c r="F49" s="139">
        <v>1.5</v>
      </c>
      <c r="G49" s="161">
        <v>1.6</v>
      </c>
      <c r="H49" s="140">
        <v>1</v>
      </c>
      <c r="I49" s="138"/>
    </row>
    <row r="50" spans="2:9" s="3" customFormat="1" ht="18.75" customHeight="1">
      <c r="B50" s="118" t="s">
        <v>53</v>
      </c>
      <c r="C50" s="90" t="s">
        <v>481</v>
      </c>
      <c r="D50" s="90" t="s">
        <v>481</v>
      </c>
      <c r="E50" s="90" t="s">
        <v>481</v>
      </c>
      <c r="F50" s="90" t="s">
        <v>481</v>
      </c>
      <c r="G50" s="525">
        <v>1.4</v>
      </c>
      <c r="H50" s="526">
        <v>0.5</v>
      </c>
      <c r="I50" s="31"/>
    </row>
    <row r="51" spans="2:9" s="3" customFormat="1" ht="18.75" customHeight="1">
      <c r="B51" s="118" t="s">
        <v>54</v>
      </c>
      <c r="C51" s="90" t="s">
        <v>481</v>
      </c>
      <c r="D51" s="90" t="s">
        <v>481</v>
      </c>
      <c r="E51" s="90" t="s">
        <v>481</v>
      </c>
      <c r="F51" s="90" t="s">
        <v>481</v>
      </c>
      <c r="G51" s="525">
        <v>2.6</v>
      </c>
      <c r="H51" s="141">
        <v>0.8</v>
      </c>
      <c r="I51" s="31"/>
    </row>
    <row r="52" spans="2:9" s="3" customFormat="1" ht="18.75" customHeight="1">
      <c r="B52" s="78" t="s">
        <v>547</v>
      </c>
      <c r="C52" s="238">
        <v>3.8</v>
      </c>
      <c r="D52" s="239">
        <v>1.1000000000000001</v>
      </c>
      <c r="E52" s="239">
        <v>0.8</v>
      </c>
      <c r="F52" s="239">
        <v>1.1000000000000001</v>
      </c>
      <c r="G52" s="240">
        <v>0.9</v>
      </c>
      <c r="H52" s="97">
        <v>0.4</v>
      </c>
      <c r="I52" s="31"/>
    </row>
    <row r="53" spans="2:9" s="3" customFormat="1" ht="18.75" customHeight="1">
      <c r="B53" s="78" t="s">
        <v>548</v>
      </c>
      <c r="C53" s="238">
        <v>7.8</v>
      </c>
      <c r="D53" s="239">
        <v>4.8</v>
      </c>
      <c r="E53" s="239">
        <v>2.4</v>
      </c>
      <c r="F53" s="239">
        <v>1.8</v>
      </c>
      <c r="G53" s="240" t="s">
        <v>702</v>
      </c>
      <c r="H53" s="97">
        <v>0.85</v>
      </c>
      <c r="I53" s="31"/>
    </row>
    <row r="54" spans="2:9" s="3" customFormat="1" ht="18.75" customHeight="1">
      <c r="B54" s="78" t="s">
        <v>549</v>
      </c>
      <c r="C54" s="238" t="s">
        <v>481</v>
      </c>
      <c r="D54" s="335" t="s">
        <v>481</v>
      </c>
      <c r="E54" s="272" t="s">
        <v>481</v>
      </c>
      <c r="F54" s="272" t="s">
        <v>481</v>
      </c>
      <c r="G54" s="340">
        <v>2.4</v>
      </c>
      <c r="H54" s="97">
        <v>2.5299999999999998</v>
      </c>
      <c r="I54" s="31"/>
    </row>
    <row r="55" spans="2:9" s="3" customFormat="1" ht="18.75" customHeight="1">
      <c r="B55" s="341" t="s">
        <v>551</v>
      </c>
      <c r="C55" s="336">
        <v>0</v>
      </c>
      <c r="D55" s="336">
        <v>0</v>
      </c>
      <c r="E55" s="336">
        <v>0</v>
      </c>
      <c r="F55" s="336">
        <v>0</v>
      </c>
      <c r="G55" s="345">
        <v>0</v>
      </c>
      <c r="H55" s="346">
        <v>0</v>
      </c>
      <c r="I55" s="138"/>
    </row>
    <row r="56" spans="2:9" s="3" customFormat="1" ht="18.75" customHeight="1" collapsed="1">
      <c r="B56" s="341" t="s">
        <v>550</v>
      </c>
      <c r="C56" s="342"/>
      <c r="D56" s="342"/>
      <c r="E56" s="342"/>
      <c r="F56" s="342"/>
      <c r="G56" s="343"/>
      <c r="H56" s="344"/>
      <c r="I56" s="138"/>
    </row>
    <row r="57" spans="2:9" s="3" customFormat="1" ht="18.75" customHeight="1">
      <c r="B57" s="327" t="s">
        <v>306</v>
      </c>
      <c r="C57" s="337">
        <v>0</v>
      </c>
      <c r="D57" s="80">
        <v>0</v>
      </c>
      <c r="E57" s="338">
        <v>0</v>
      </c>
      <c r="F57" s="329">
        <v>0</v>
      </c>
      <c r="G57" s="329">
        <v>0</v>
      </c>
      <c r="H57" s="330">
        <v>2</v>
      </c>
      <c r="I57" s="31"/>
    </row>
    <row r="58" spans="2:9" s="3" customFormat="1" ht="18.75" customHeight="1">
      <c r="B58" s="328" t="s">
        <v>307</v>
      </c>
      <c r="C58" s="331">
        <v>2</v>
      </c>
      <c r="D58" s="339">
        <v>1</v>
      </c>
      <c r="E58" s="332">
        <v>3</v>
      </c>
      <c r="F58" s="332">
        <v>1</v>
      </c>
      <c r="G58" s="333">
        <v>3</v>
      </c>
      <c r="H58" s="334">
        <v>2</v>
      </c>
      <c r="I58" s="31"/>
    </row>
    <row r="61" spans="2:9" ht="34.5" customHeight="1">
      <c r="B61" s="486" t="s">
        <v>520</v>
      </c>
      <c r="C61" s="486"/>
      <c r="D61" s="486"/>
      <c r="E61" s="486"/>
      <c r="F61" s="486"/>
      <c r="G61" s="486"/>
      <c r="H61" s="486"/>
    </row>
    <row r="62" spans="2:9" s="392" customFormat="1" ht="15">
      <c r="B62" s="486" t="s">
        <v>521</v>
      </c>
      <c r="C62" s="486"/>
      <c r="D62" s="486"/>
      <c r="E62" s="486"/>
      <c r="F62" s="486"/>
      <c r="G62" s="486"/>
      <c r="H62" s="486"/>
    </row>
    <row r="63" spans="2:9" s="392" customFormat="1" ht="15">
      <c r="B63" s="486" t="s">
        <v>522</v>
      </c>
      <c r="C63" s="486"/>
      <c r="D63" s="486"/>
      <c r="E63" s="486"/>
      <c r="F63" s="486"/>
      <c r="G63" s="486"/>
      <c r="H63" s="486"/>
    </row>
    <row r="64" spans="2:9" s="392" customFormat="1" ht="15">
      <c r="B64" s="486" t="s">
        <v>523</v>
      </c>
      <c r="C64" s="486"/>
      <c r="D64" s="486"/>
      <c r="E64" s="486"/>
      <c r="F64" s="486"/>
      <c r="G64" s="486"/>
      <c r="H64" s="486"/>
    </row>
    <row r="65" spans="2:8" s="392" customFormat="1" ht="15">
      <c r="B65" s="486" t="s">
        <v>524</v>
      </c>
      <c r="C65" s="486"/>
      <c r="D65" s="486"/>
      <c r="E65" s="486"/>
      <c r="F65" s="486"/>
      <c r="G65" s="486"/>
      <c r="H65" s="486"/>
    </row>
    <row r="66" spans="2:8" s="392" customFormat="1" ht="15">
      <c r="B66" s="486" t="s">
        <v>525</v>
      </c>
      <c r="C66" s="486"/>
      <c r="D66" s="486"/>
      <c r="E66" s="486"/>
      <c r="F66" s="486"/>
      <c r="G66" s="486"/>
      <c r="H66" s="486"/>
    </row>
    <row r="67" spans="2:8" s="392" customFormat="1" ht="15">
      <c r="B67" s="486" t="s">
        <v>526</v>
      </c>
      <c r="C67" s="486"/>
      <c r="D67" s="486"/>
      <c r="E67" s="486"/>
      <c r="F67" s="486"/>
      <c r="G67" s="486"/>
      <c r="H67" s="486"/>
    </row>
    <row r="68" spans="2:8" s="392" customFormat="1" ht="15">
      <c r="B68" s="486" t="s">
        <v>527</v>
      </c>
      <c r="C68" s="486"/>
      <c r="D68" s="486"/>
      <c r="E68" s="486"/>
      <c r="F68" s="486"/>
      <c r="G68" s="486"/>
      <c r="H68" s="486"/>
    </row>
    <row r="69" spans="2:8" s="392" customFormat="1" ht="26.25" customHeight="1">
      <c r="B69" s="486" t="s">
        <v>528</v>
      </c>
      <c r="C69" s="486"/>
      <c r="D69" s="486"/>
      <c r="E69" s="486"/>
      <c r="F69" s="486"/>
      <c r="G69" s="486"/>
      <c r="H69" s="486"/>
    </row>
    <row r="70" spans="2:8" s="392" customFormat="1" ht="15">
      <c r="B70" s="486" t="s">
        <v>529</v>
      </c>
      <c r="C70" s="486"/>
      <c r="D70" s="486"/>
      <c r="E70" s="486"/>
      <c r="F70" s="486"/>
      <c r="G70" s="486"/>
      <c r="H70" s="486"/>
    </row>
    <row r="71" spans="2:8" ht="18.75" customHeight="1">
      <c r="B71" s="314"/>
      <c r="C71" s="5"/>
      <c r="D71" s="5"/>
      <c r="E71" s="393"/>
      <c r="F71" s="393"/>
      <c r="G71" s="393"/>
      <c r="H71" s="392"/>
    </row>
  </sheetData>
  <mergeCells count="11">
    <mergeCell ref="B2:H2"/>
    <mergeCell ref="B61:H61"/>
    <mergeCell ref="B62:H62"/>
    <mergeCell ref="B63:H63"/>
    <mergeCell ref="B64:H64"/>
    <mergeCell ref="B70:H70"/>
    <mergeCell ref="B65:H65"/>
    <mergeCell ref="B66:H66"/>
    <mergeCell ref="B67:H67"/>
    <mergeCell ref="B68:H68"/>
    <mergeCell ref="B69:H69"/>
  </mergeCells>
  <pageMargins left="0.7" right="0.7" top="0.75" bottom="0.75" header="0.3" footer="0.3"/>
  <pageSetup paperSize="9" scale="6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C29296402F13448AB17A9C1C72E702" ma:contentTypeVersion="18" ma:contentTypeDescription="Create a new document." ma:contentTypeScope="" ma:versionID="b58483e086735cbb4949a85d2b7783a1">
  <xsd:schema xmlns:xsd="http://www.w3.org/2001/XMLSchema" xmlns:xs="http://www.w3.org/2001/XMLSchema" xmlns:p="http://schemas.microsoft.com/office/2006/metadata/properties" xmlns:ns2="6f5648f1-c9f2-403d-bb09-54ca1d146bb8" xmlns:ns3="ad93150a-2b33-4aa1-a85d-2fe4710537e1" xmlns:ns4="4841b768-cacb-4882-a378-4dd8b4c32445" targetNamespace="http://schemas.microsoft.com/office/2006/metadata/properties" ma:root="true" ma:fieldsID="53bc8f321dc1947c839b8f6085b51a34" ns2:_="" ns3:_="" ns4:_="">
    <xsd:import namespace="6f5648f1-c9f2-403d-bb09-54ca1d146bb8"/>
    <xsd:import namespace="ad93150a-2b33-4aa1-a85d-2fe4710537e1"/>
    <xsd:import namespace="4841b768-cacb-4882-a378-4dd8b4c3244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5648f1-c9f2-403d-bb09-54ca1d146b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0b605e7-e170-48cc-826e-c20513c56f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93150a-2b33-4aa1-a85d-2fe4710537e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41b768-cacb-4882-a378-4dd8b4c3244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5b2c25d-f130-4386-9069-2cba38d8c5ac}" ma:internalName="TaxCatchAll" ma:showField="CatchAllData" ma:web="ad93150a-2b33-4aa1-a85d-2fe4710537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f5648f1-c9f2-403d-bb09-54ca1d146bb8">
      <Terms xmlns="http://schemas.microsoft.com/office/infopath/2007/PartnerControls"/>
    </lcf76f155ced4ddcb4097134ff3c332f>
    <SharedWithUsers xmlns="ad93150a-2b33-4aa1-a85d-2fe4710537e1">
      <UserInfo>
        <DisplayName>Nicole Dal Santo</DisplayName>
        <AccountId>17</AccountId>
        <AccountType/>
      </UserInfo>
      <UserInfo>
        <DisplayName>Penny Barker</DisplayName>
        <AccountId>10</AccountId>
        <AccountType/>
      </UserInfo>
    </SharedWithUsers>
    <TaxCatchAll xmlns="4841b768-cacb-4882-a378-4dd8b4c32445" xsi:nil="true"/>
  </documentManagement>
</p:properties>
</file>

<file path=customXml/itemProps1.xml><?xml version="1.0" encoding="utf-8"?>
<ds:datastoreItem xmlns:ds="http://schemas.openxmlformats.org/officeDocument/2006/customXml" ds:itemID="{B2D3F955-3E0A-4390-BED2-DFDBA77D4D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5648f1-c9f2-403d-bb09-54ca1d146bb8"/>
    <ds:schemaRef ds:uri="ad93150a-2b33-4aa1-a85d-2fe4710537e1"/>
    <ds:schemaRef ds:uri="4841b768-cacb-4882-a378-4dd8b4c324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146AD09-AD53-4F20-804E-CC7296F85367}">
  <ds:schemaRefs>
    <ds:schemaRef ds:uri="http://schemas.microsoft.com/sharepoint/v3/contenttype/forms"/>
  </ds:schemaRefs>
</ds:datastoreItem>
</file>

<file path=customXml/itemProps3.xml><?xml version="1.0" encoding="utf-8"?>
<ds:datastoreItem xmlns:ds="http://schemas.openxmlformats.org/officeDocument/2006/customXml" ds:itemID="{B006323C-DA35-4ADB-891B-4428CD23676C}">
  <ds:schemaRefs>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schemas.microsoft.com/office/2006/documentManagement/types"/>
    <ds:schemaRef ds:uri="http://purl.org/dc/elements/1.1/"/>
    <ds:schemaRef ds:uri="http://purl.org/dc/terms/"/>
    <ds:schemaRef ds:uri="6f5648f1-c9f2-403d-bb09-54ca1d146bb8"/>
    <ds:schemaRef ds:uri="4841b768-cacb-4882-a378-4dd8b4c32445"/>
    <ds:schemaRef ds:uri="ad93150a-2b33-4aa1-a85d-2fe4710537e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Cover</vt:lpstr>
      <vt:lpstr>Contents</vt:lpstr>
      <vt:lpstr>About</vt:lpstr>
      <vt:lpstr>Definitions</vt:lpstr>
      <vt:lpstr>Stakeholder Engagement</vt:lpstr>
      <vt:lpstr>GHG Calculation Method </vt:lpstr>
      <vt:lpstr>2024_Net Zero (CY)</vt:lpstr>
      <vt:lpstr>2024_Net Zero (FY)</vt:lpstr>
      <vt:lpstr>2024_People</vt:lpstr>
      <vt:lpstr>2024_Planet</vt:lpstr>
      <vt:lpstr>TCFD Index</vt:lpstr>
      <vt:lpstr>GRI Index</vt:lpstr>
      <vt:lpstr>UN SDG Progress</vt:lpstr>
      <vt:lpstr>'GRI Index'!Print_Area</vt:lpstr>
      <vt:lpstr>'Stakeholder Engagement'!Print_Area</vt:lpstr>
      <vt:lpstr>'TCFD Index'!Print_Area</vt:lpstr>
      <vt:lpstr>'UN SDG Progress'!Print_Area</vt:lpstr>
      <vt:lpstr>'2024_Net Zero (CY)'!Print_Titles</vt:lpstr>
      <vt:lpstr>'2024_Net Zero (FY)'!Print_Titles</vt:lpstr>
      <vt:lpstr>'2024_People'!Print_Titles</vt:lpstr>
      <vt:lpstr>'2024_Planet'!Print_Titles</vt:lpstr>
      <vt:lpstr>'GRI Index'!Print_Titles</vt:lpstr>
      <vt:lpstr>'Stakeholder Engagement'!Print_Titles</vt:lpstr>
      <vt:lpstr>'UN SDG Progress'!Print_Titles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Penny Barker</dc:creator>
  <cp:keywords/>
  <dc:description/>
  <cp:lastModifiedBy>Tim Dinte</cp:lastModifiedBy>
  <cp:revision/>
  <dcterms:created xsi:type="dcterms:W3CDTF">2018-12-03T02:22:27Z</dcterms:created>
  <dcterms:modified xsi:type="dcterms:W3CDTF">2025-03-04T02:44:18Z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0x01010070C29296402F13448AB17A9C1C72E702</vt:lpwstr>
  </property>
  <property fmtid="{D5CDD505-2E9C-101B-9397-08002B2CF9AE}" pid="3" name="MediaServiceImageTags">
    <vt:lpwstr/>
  </property>
</Properties>
</file>