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ningstaronline-my.sharepoint.com/personal/shani_jayamanne_morningstar_com/Documents/Work/Individual Investor/Editorial articles/Research and images/"/>
    </mc:Choice>
  </mc:AlternateContent>
  <xr:revisionPtr revIDLastSave="0" documentId="8_{83C0849C-A5E7-490F-8277-63840C404577}" xr6:coauthVersionLast="47" xr6:coauthVersionMax="47" xr10:uidLastSave="{00000000-0000-0000-0000-000000000000}"/>
  <bookViews>
    <workbookView xWindow="-110" yWindow="-110" windowWidth="19420" windowHeight="11500" xr2:uid="{4F580A57-81E4-45A1-A65C-FE8FBAFBB43E}"/>
  </bookViews>
  <sheets>
    <sheet name="Sheet1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0" l="1"/>
  <c r="C20" i="20"/>
  <c r="F12" i="20" l="1"/>
  <c r="G12" i="20" s="1"/>
  <c r="F14" i="20"/>
  <c r="G14" i="20" s="1"/>
  <c r="F15" i="20"/>
  <c r="G15" i="20" s="1"/>
  <c r="F10" i="20"/>
  <c r="G10" i="20" s="1"/>
  <c r="F17" i="20"/>
  <c r="G17" i="20" s="1"/>
  <c r="F9" i="20"/>
  <c r="G9" i="20" s="1"/>
  <c r="F18" i="20"/>
  <c r="G18" i="20" s="1"/>
  <c r="F13" i="20"/>
  <c r="G13" i="20" s="1"/>
  <c r="F16" i="20"/>
  <c r="G16" i="20" s="1"/>
  <c r="F11" i="20"/>
  <c r="G11" i="20" s="1"/>
  <c r="F19" i="20"/>
  <c r="G19" i="20" s="1"/>
  <c r="G2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tc={5B08F54C-168F-4B96-899E-CE83368CCB23}</author>
    <author>tc={95BC537E-5715-4C67-A2DE-DE7BBA3579C2}</author>
    <author>tc={6BEF2465-402D-412C-B448-42BB781B7662}</author>
    <author>tc={502AD147-BC99-4478-8068-65E5DE75989F}</author>
    <author>tc={5576BAC1-C123-4FE0-A1FC-38C25C6A4D0A}</author>
    <author>tc={D506C380-FA22-456C-A56C-4B211764663E}</author>
  </authors>
  <commentList>
    <comment ref="A8" authorId="0" shapeId="0" xr:uid="{5B08F54C-168F-4B96-899E-CE83368CCB2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are the high level categories that sit in the CPI basket of goods and services.</t>
      </text>
    </comment>
    <comment ref="C8" authorId="1" shapeId="0" xr:uid="{95BC537E-5715-4C67-A2DE-DE7BBA3579C2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the values in this column to your spending over a year</t>
      </text>
    </comment>
    <comment ref="D8" authorId="2" shapeId="0" xr:uid="{6BEF2465-402D-412C-B448-42BB781B766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weighting for the CPI basket that reflects the 'average' Australian household, at October 2025.</t>
      </text>
    </comment>
    <comment ref="E8" authorId="3" shapeId="0" xr:uid="{502AD147-BC99-4478-8068-65E5DE75989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percentage increase in the cost of goods and services for each category from October 2024 to October 2025</t>
      </text>
    </comment>
    <comment ref="F8" authorId="4" shapeId="0" xr:uid="{5576BAC1-C123-4FE0-A1FC-38C25C6A4D0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percentage you spend on each category</t>
      </text>
    </comment>
    <comment ref="G8" authorId="5" shapeId="0" xr:uid="{D506C380-FA22-456C-A56C-4B211764663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contribution of each category to your inflation rate</t>
      </text>
    </comment>
  </commentList>
</comments>
</file>

<file path=xl/sharedStrings.xml><?xml version="1.0" encoding="utf-8"?>
<sst xmlns="http://schemas.openxmlformats.org/spreadsheetml/2006/main" count="33" uniqueCount="33">
  <si>
    <t>Newsletter sign-up</t>
  </si>
  <si>
    <t>Your personal rate of inflation</t>
  </si>
  <si>
    <t>Categories</t>
  </si>
  <si>
    <t>Description</t>
  </si>
  <si>
    <t>Amount spent over the year</t>
  </si>
  <si>
    <t xml:space="preserve">Weight per category </t>
  </si>
  <si>
    <t>Inflation per year</t>
  </si>
  <si>
    <t>Personal weight per category</t>
  </si>
  <si>
    <t>Personal inflation rate per year</t>
  </si>
  <si>
    <t>Food and non-alcoholic beverages</t>
  </si>
  <si>
    <t>Fruit and vegetables, takeaway, dining out</t>
  </si>
  <si>
    <t>Alcohol and tobacco</t>
  </si>
  <si>
    <t xml:space="preserve">Cigarettes and alcohol </t>
  </si>
  <si>
    <t>Clothing and footwear</t>
  </si>
  <si>
    <t>Garments for men and women, shoes</t>
  </si>
  <si>
    <t>Housing</t>
  </si>
  <si>
    <t>New dwellings, rent, maintenance and costs for existing dwellings</t>
  </si>
  <si>
    <t>Furnishings, household equipment and services</t>
  </si>
  <si>
    <t>Furniture, white goods, childcare, hairdressing and personal care services</t>
  </si>
  <si>
    <t>Health</t>
  </si>
  <si>
    <t>Medical products, personal care goods medical appliances</t>
  </si>
  <si>
    <t>Transport</t>
  </si>
  <si>
    <t>Motor vehicles, spare parts, automotive fuel, public transport</t>
  </si>
  <si>
    <t>Communication</t>
  </si>
  <si>
    <t>Telecommunication equipment and services</t>
  </si>
  <si>
    <t>Recreation and culture</t>
  </si>
  <si>
    <t xml:space="preserve"> Newspapers, books, holiday travel, pet related products, camping equipment</t>
  </si>
  <si>
    <t>Education</t>
  </si>
  <si>
    <t>School fees</t>
  </si>
  <si>
    <t>Insurance and financial services</t>
  </si>
  <si>
    <t>Insurance</t>
  </si>
  <si>
    <t>Total</t>
  </si>
  <si>
    <t>Annual CPI inflation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</si>
</sst>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Morningstar 1"/>
      <family val="2"/>
    </font>
    <font>
      <sz val="16"/>
      <color theme="10"/>
      <name val="Morningstar 1"/>
      <family val="2"/>
    </font>
    <font>
      <b/>
      <u/>
      <sz val="16"/>
      <color theme="0"/>
      <name val="Morningstar 1"/>
      <family val="2"/>
    </font>
    <font>
      <b/>
      <sz val="12"/>
      <color theme="0"/>
      <name val="Morningstar 1"/>
      <family val="2"/>
    </font>
    <font>
      <b/>
      <sz val="12"/>
      <color theme="1"/>
      <name val="Morningstar 1"/>
      <family val="2"/>
    </font>
    <font>
      <u/>
      <sz val="12"/>
      <color theme="10"/>
      <name val="Morningstar 1"/>
      <family val="2"/>
    </font>
    <font>
      <sz val="12"/>
      <name val="Morningstar 1"/>
      <family val="2"/>
    </font>
    <font>
      <sz val="12"/>
      <color theme="1"/>
      <name val="Morningstar 1"/>
      <family val="2"/>
    </font>
    <font>
      <sz val="12"/>
      <color theme="0"/>
      <name val="Morningstar 1"/>
      <family val="2"/>
    </font>
    <font>
      <i/>
      <sz val="12"/>
      <color theme="1"/>
      <name val="Morningstar 1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0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44" fontId="11" fillId="4" borderId="0" xfId="3" applyFont="1" applyFill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0" xfId="0" applyNumberFormat="1" applyFont="1"/>
    <xf numFmtId="10" fontId="10" fillId="0" borderId="0" xfId="1" applyNumberFormat="1" applyFont="1"/>
    <xf numFmtId="9" fontId="10" fillId="0" borderId="0" xfId="1" applyFont="1"/>
    <xf numFmtId="44" fontId="10" fillId="0" borderId="0" xfId="3" applyFont="1" applyAlignment="1">
      <alignment horizontal="center"/>
    </xf>
    <xf numFmtId="9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10" fontId="11" fillId="5" borderId="0" xfId="1" applyNumberFormat="1" applyFont="1" applyFill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2" applyAlignment="1">
      <alignment horizontal="center"/>
    </xf>
  </cellXfs>
  <cellStyles count="4">
    <cellStyle name="Currency" xfId="3" builtinId="4"/>
    <cellStyle name="Hyperlink" xfId="2" builtinId="8"/>
    <cellStyle name="Normal" xfId="0" builtinId="0"/>
    <cellStyle name="Percent" xfId="1" builtinId="5"/>
  </cellStyles>
  <dxfs count="9"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numFmt numFmtId="164" formatCode="0.00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rningstar 1"/>
        <family val="2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rningstar 1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orningstar 1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Morningstar 1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2919693</xdr:colOff>
      <xdr:row>23</xdr:row>
      <xdr:rowOff>94129</xdr:rowOff>
    </xdr:from>
    <xdr:to>
      <xdr:col>2</xdr:col>
      <xdr:colOff>793376</xdr:colOff>
      <xdr:row>25</xdr:row>
      <xdr:rowOff>216833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B92E35-3E47-4B47-8C1C-30D47A1F7CB0}"/>
            </a:ext>
          </a:extLst>
        </xdr:cNvPr>
        <xdr:cNvSpPr txBox="1"/>
      </xdr:nvSpPr>
      <xdr:spPr>
        <a:xfrm>
          <a:off x="5615268" y="6009154"/>
          <a:ext cx="2321858" cy="637054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>
              <a:solidFill>
                <a:schemeClr val="bg1"/>
              </a:solidFill>
              <a:latin typeface="Morningstar 1" panose="020B0406020202040204" pitchFamily="34" charset="0"/>
            </a:rPr>
            <a:t>Add in the amount that you spend over the year for</a:t>
          </a:r>
          <a:r>
            <a:rPr lang="en-AU" sz="1100" baseline="0">
              <a:solidFill>
                <a:schemeClr val="bg1"/>
              </a:solidFill>
              <a:latin typeface="Morningstar 1" panose="020B0406020202040204" pitchFamily="34" charset="0"/>
            </a:rPr>
            <a:t> each of the categories</a:t>
          </a:r>
          <a:endParaRPr lang="en-AU" sz="1100">
            <a:solidFill>
              <a:schemeClr val="bg1"/>
            </a:solidFill>
            <a:latin typeface="Morningstar 1" panose="020B0406020202040204" pitchFamily="34" charset="0"/>
          </a:endParaRPr>
        </a:p>
      </xdr:txBody>
    </xdr:sp>
    <xdr:clientData/>
  </xdr:twoCellAnchor>
  <xdr:twoCellAnchor>
    <xdr:from>
      <xdr:col>1</xdr:col>
      <xdr:colOff>5776633</xdr:colOff>
      <xdr:row>17</xdr:row>
      <xdr:rowOff>156882</xdr:rowOff>
    </xdr:from>
    <xdr:to>
      <xdr:col>2</xdr:col>
      <xdr:colOff>324971</xdr:colOff>
      <xdr:row>22</xdr:row>
      <xdr:rowOff>145677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BCC7BD8-7F18-445C-8E7F-C7E278A2FA6C}"/>
            </a:ext>
          </a:extLst>
        </xdr:cNvPr>
        <xdr:cNvCxnSpPr/>
      </xdr:nvCxnSpPr>
      <xdr:spPr>
        <a:xfrm flipV="1">
          <a:off x="10110508" y="3623982"/>
          <a:ext cx="444313" cy="127467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986117</xdr:colOff>
      <xdr:row>22</xdr:row>
      <xdr:rowOff>100852</xdr:rowOff>
    </xdr:from>
    <xdr:to>
      <xdr:col>4</xdr:col>
      <xdr:colOff>2050676</xdr:colOff>
      <xdr:row>24</xdr:row>
      <xdr:rowOff>224117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5E47BD9-F9E9-404C-8121-0C795A54E639}"/>
            </a:ext>
          </a:extLst>
        </xdr:cNvPr>
        <xdr:cNvSpPr txBox="1"/>
      </xdr:nvSpPr>
      <xdr:spPr>
        <a:xfrm>
          <a:off x="14216342" y="4853827"/>
          <a:ext cx="3274359" cy="63761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>
              <a:solidFill>
                <a:schemeClr val="bg1"/>
              </a:solidFill>
              <a:latin typeface="Morningstar 1" panose="020B0406020202040204" pitchFamily="34" charset="0"/>
            </a:rPr>
            <a:t>Your</a:t>
          </a:r>
          <a:r>
            <a:rPr lang="en-AU" sz="1100" baseline="0">
              <a:solidFill>
                <a:schemeClr val="bg1"/>
              </a:solidFill>
              <a:latin typeface="Morningstar 1" panose="020B0406020202040204" pitchFamily="34" charset="0"/>
            </a:rPr>
            <a:t> personal rate of inflation</a:t>
          </a:r>
          <a:endParaRPr lang="en-AU" sz="1100">
            <a:solidFill>
              <a:schemeClr val="bg1"/>
            </a:solidFill>
            <a:latin typeface="Morningstar 1" panose="020B0406020202040204" pitchFamily="34" charset="0"/>
          </a:endParaRPr>
        </a:p>
      </xdr:txBody>
    </xdr:sp>
    <xdr:clientData/>
  </xdr:twoCellAnchor>
  <xdr:twoCellAnchor>
    <xdr:from>
      <xdr:col>4</xdr:col>
      <xdr:colOff>1805268</xdr:colOff>
      <xdr:row>19</xdr:row>
      <xdr:rowOff>201706</xdr:rowOff>
    </xdr:from>
    <xdr:to>
      <xdr:col>6</xdr:col>
      <xdr:colOff>190500</xdr:colOff>
      <xdr:row>22</xdr:row>
      <xdr:rowOff>62754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6289AE4-5204-4FB7-B7C3-E1E7024831E5}"/>
            </a:ext>
          </a:extLst>
        </xdr:cNvPr>
        <xdr:cNvCxnSpPr/>
      </xdr:nvCxnSpPr>
      <xdr:spPr>
        <a:xfrm flipV="1">
          <a:off x="17245293" y="4183156"/>
          <a:ext cx="633132" cy="63257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1360290</xdr:colOff>
      <xdr:row>1</xdr:row>
      <xdr:rowOff>146716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9E0E63-ED69-41BA-8F61-39E29EFE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360290" cy="36579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95250</xdr:rowOff>
    </xdr:from>
    <xdr:to>
      <xdr:col>1</xdr:col>
      <xdr:colOff>2760822</xdr:colOff>
      <xdr:row>30</xdr:row>
      <xdr:rowOff>196414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F4E749-C878-4D36-804F-33322D62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238750"/>
          <a:ext cx="5361147" cy="24157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ani Jayamanne" id="{A3C6596B-4AAE-46A6-B628-DB0DB6AAA340}" userId="S::Shani.Jayamanne@morningstar.com::4561ca41-e656-4cc6-b9d4-9abed7f4284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013D4A-964A-4C90-ACF5-6D573E505850}" name="Table1" displayName="Table1" ref="A8:G21" totalsRowShown="0" headerRowDxfId="8" dataDxfId="7">
  <autoFilter ref="A8:G21" xr:uid="{71013D4A-964A-4C90-ACF5-6D573E505850}"/>
  <tableColumns count="7">
    <tableColumn id="1" xr3:uid="{437609AE-5FA9-4CD6-BF18-33A906432B39}" name="Categories" dataDxfId="6"/>
    <tableColumn id="2" xr3:uid="{161DF466-9D46-4E3B-B840-3761629634BF}" name="Description" dataDxfId="5"/>
    <tableColumn id="3" xr3:uid="{6B15C623-D684-4F43-94AF-5527B2E6F6CB}" name="Amount spent over the year" dataDxfId="4" dataCellStyle="Currency"/>
    <tableColumn id="4" xr3:uid="{DBDC7BB2-C818-471C-8A9D-CBFBF3F9BC90}" name="Weight per category " dataDxfId="3"/>
    <tableColumn id="5" xr3:uid="{F8CBD018-C71A-4093-A585-30A98559AC29}" name="Inflation per year" dataDxfId="2"/>
    <tableColumn id="8" xr3:uid="{63A8DE42-44AB-46D2-903B-E239094C3865}" name="Personal weight per category" dataDxfId="1">
      <calculatedColumnFormula>Table1[[#This Row],[Amount spent over the year]]/C20</calculatedColumnFormula>
    </tableColumn>
    <tableColumn id="6" xr3:uid="{AE05A7F9-AE7A-4BE7-B973-B9306D9C8C27}" name="Personal inflation rate per yea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4-04-30T06:16:32.35" personId="{A3C6596B-4AAE-46A6-B628-DB0DB6AAA340}" id="{5B08F54C-168F-4B96-899E-CE83368CCB23}">
    <text>These are the high level categories that sit in the CPI basket of goods and services.</text>
  </threadedComment>
  <threadedComment ref="C8" dT="2024-04-30T06:13:29.30" personId="{A3C6596B-4AAE-46A6-B628-DB0DB6AAA340}" id="{95BC537E-5715-4C67-A2DE-DE7BBA3579C2}">
    <text>Adjust the values in this column to your spending over a year</text>
  </threadedComment>
  <threadedComment ref="D8" dT="2024-04-30T06:14:17.33" personId="{A3C6596B-4AAE-46A6-B628-DB0DB6AAA340}" id="{6BEF2465-402D-412C-B448-42BB781B7662}">
    <text>This is the weighting for the CPI basket that reflects the 'average' Australian household, at October 2025.</text>
  </threadedComment>
  <threadedComment ref="E8" dT="2024-04-30T06:14:51.66" personId="{A3C6596B-4AAE-46A6-B628-DB0DB6AAA340}" id="{502AD147-BC99-4478-8068-65E5DE75989F}">
    <text>This is the percentage increase in the cost of goods and services for each category from October 2024 to October 2025</text>
  </threadedComment>
  <threadedComment ref="F8" dT="2024-04-30T06:15:11.08" personId="{A3C6596B-4AAE-46A6-B628-DB0DB6AAA340}" id="{5576BAC1-C123-4FE0-A1FC-38C25C6A4D0A}">
    <text>This is the percentage you spend on each category</text>
  </threadedComment>
  <threadedComment ref="G8" dT="2024-04-30T06:15:46.01" personId="{A3C6596B-4AAE-46A6-B628-DB0DB6AAA340}" id="{D506C380-FA22-456C-A56C-4B211764663E}">
    <text>This is the contribution of each category to your inflation rate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abs.gov.au/statistics/economy/price-indexes-and-inflation/consumer-price-index-australia/latest-releas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abs.gov.au/statistics/economy/price-indexes-and-inflation/consumer-price-index-australia/nov-2025" TargetMode="External"/><Relationship Id="rId1" Type="http://schemas.openxmlformats.org/officeDocument/2006/relationships/hyperlink" Target="https://www.abs.gov.au/statistics/economy/price-indexes-and-inflation/annual-weight-update-cpi-and-living-cost-indexes/latest-relea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www.morningstar.com.au/newsletters/subscribe?placement=articles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7AD0-BC92-493F-80F7-EDE9530D397F}">
  <dimension ref="A1:G38"/>
  <sheetViews>
    <sheetView showGridLines="0" tabSelected="1" topLeftCell="B1" workbookViewId="0">
      <selection activeCell="E10" sqref="E10"/>
    </sheetView>
  </sheetViews>
  <sheetFormatPr defaultColWidth="9.1796875" defaultRowHeight="20"/>
  <cols>
    <col min="1" max="1" width="40.453125" style="1" bestFit="1" customWidth="1"/>
    <col min="2" max="2" width="66.7265625" style="1" bestFit="1" customWidth="1"/>
    <col min="3" max="3" width="31.81640625" style="1" bestFit="1" customWidth="1"/>
    <col min="4" max="4" width="25.453125" style="1" bestFit="1" customWidth="1"/>
    <col min="5" max="5" width="21.54296875" style="1" bestFit="1" customWidth="1"/>
    <col min="6" max="6" width="33.7265625" style="1" bestFit="1" customWidth="1"/>
    <col min="7" max="7" width="35.1796875" style="1" bestFit="1" customWidth="1"/>
    <col min="8" max="8" width="8.26953125" style="1" bestFit="1" customWidth="1"/>
    <col min="9" max="16384" width="9.1796875" style="1"/>
  </cols>
  <sheetData>
    <row r="1" spans="1:7">
      <c r="B1" s="5"/>
    </row>
    <row r="2" spans="1:7">
      <c r="B2" s="5"/>
    </row>
    <row r="3" spans="1:7" ht="20.25" customHeight="1">
      <c r="A3" s="21" t="s">
        <v>0</v>
      </c>
      <c r="B3"/>
    </row>
    <row r="4" spans="1:7" ht="20.25" customHeight="1">
      <c r="A4" s="21"/>
      <c r="B4"/>
    </row>
    <row r="5" spans="1:7">
      <c r="A5" s="22" t="s">
        <v>1</v>
      </c>
      <c r="B5" s="22"/>
      <c r="C5" s="22"/>
      <c r="D5" s="22"/>
      <c r="E5" s="22"/>
      <c r="F5" s="22"/>
      <c r="G5" s="22"/>
    </row>
    <row r="6" spans="1:7">
      <c r="A6" s="22"/>
      <c r="B6" s="22"/>
      <c r="C6" s="22"/>
      <c r="D6" s="22"/>
      <c r="E6" s="22"/>
      <c r="F6" s="22"/>
      <c r="G6" s="22"/>
    </row>
    <row r="7" spans="1:7">
      <c r="A7" s="22"/>
      <c r="B7" s="22"/>
      <c r="C7" s="22"/>
      <c r="D7" s="22"/>
      <c r="E7" s="22"/>
      <c r="F7" s="22"/>
      <c r="G7" s="22"/>
    </row>
    <row r="8" spans="1:7">
      <c r="A8" s="6" t="s">
        <v>2</v>
      </c>
      <c r="B8" s="6" t="s">
        <v>3</v>
      </c>
      <c r="C8" s="6" t="s">
        <v>4</v>
      </c>
      <c r="D8" s="7" t="s">
        <v>5</v>
      </c>
      <c r="E8" s="23" t="s">
        <v>6</v>
      </c>
      <c r="F8" s="8" t="s">
        <v>7</v>
      </c>
      <c r="G8" s="6" t="s">
        <v>8</v>
      </c>
    </row>
    <row r="9" spans="1:7">
      <c r="A9" s="9" t="s">
        <v>9</v>
      </c>
      <c r="B9" s="9" t="s">
        <v>10</v>
      </c>
      <c r="C9" s="10">
        <v>22000</v>
      </c>
      <c r="D9" s="11">
        <v>0.17399999999999999</v>
      </c>
      <c r="E9" s="12">
        <v>3.3000000000000002E-2</v>
      </c>
      <c r="F9" s="13">
        <f>Table1[[#This Row],[Amount spent over the year]]/C20</f>
        <v>0.22</v>
      </c>
      <c r="G9" s="11">
        <f>Table1[[#This Row],[Personal weight per category]]*Table1[[#This Row],[Inflation per year]]</f>
        <v>7.26E-3</v>
      </c>
    </row>
    <row r="10" spans="1:7">
      <c r="A10" s="9" t="s">
        <v>11</v>
      </c>
      <c r="B10" s="9" t="s">
        <v>12</v>
      </c>
      <c r="C10" s="10">
        <v>5000</v>
      </c>
      <c r="D10" s="11">
        <v>6.5000000000000002E-2</v>
      </c>
      <c r="E10" s="12">
        <v>4.2999999999999997E-2</v>
      </c>
      <c r="F10" s="13">
        <f>Table1[[#This Row],[Amount spent over the year]]/C20</f>
        <v>0.05</v>
      </c>
      <c r="G10" s="11">
        <f>Table1[[#This Row],[Personal weight per category]]*Table1[[#This Row],[Inflation per year]]</f>
        <v>2.15E-3</v>
      </c>
    </row>
    <row r="11" spans="1:7">
      <c r="A11" s="9" t="s">
        <v>13</v>
      </c>
      <c r="B11" s="9" t="s">
        <v>14</v>
      </c>
      <c r="C11" s="10">
        <v>5000</v>
      </c>
      <c r="D11" s="11">
        <v>3.2000000000000001E-2</v>
      </c>
      <c r="E11" s="12">
        <v>5.0999999999999997E-2</v>
      </c>
      <c r="F11" s="13">
        <f>Table1[[#This Row],[Amount spent over the year]]/C20</f>
        <v>0.05</v>
      </c>
      <c r="G11" s="11">
        <f>Table1[[#This Row],[Personal weight per category]]*Table1[[#This Row],[Inflation per year]]</f>
        <v>2.5500000000000002E-3</v>
      </c>
    </row>
    <row r="12" spans="1:7">
      <c r="A12" s="9" t="s">
        <v>15</v>
      </c>
      <c r="B12" s="9" t="s">
        <v>16</v>
      </c>
      <c r="C12" s="10">
        <v>30000</v>
      </c>
      <c r="D12" s="11">
        <v>0.214</v>
      </c>
      <c r="E12" s="12">
        <v>5.1999999999999998E-2</v>
      </c>
      <c r="F12" s="13">
        <f>Table1[[#This Row],[Amount spent over the year]]/C20</f>
        <v>0.3</v>
      </c>
      <c r="G12" s="11">
        <f>Table1[[#This Row],[Personal weight per category]]*Table1[[#This Row],[Inflation per year]]</f>
        <v>1.5599999999999999E-2</v>
      </c>
    </row>
    <row r="13" spans="1:7">
      <c r="A13" s="9" t="s">
        <v>17</v>
      </c>
      <c r="B13" s="9" t="s">
        <v>18</v>
      </c>
      <c r="C13" s="10">
        <v>5000</v>
      </c>
      <c r="D13" s="11">
        <v>7.9000000000000001E-2</v>
      </c>
      <c r="E13" s="12">
        <v>1.2999999999999999E-2</v>
      </c>
      <c r="F13" s="13">
        <f>Table1[[#This Row],[Amount spent over the year]]/C20</f>
        <v>0.05</v>
      </c>
      <c r="G13" s="11">
        <f>Table1[[#This Row],[Personal weight per category]]*Table1[[#This Row],[Inflation per year]]</f>
        <v>6.4999999999999997E-4</v>
      </c>
    </row>
    <row r="14" spans="1:7">
      <c r="A14" s="9" t="s">
        <v>19</v>
      </c>
      <c r="B14" s="9" t="s">
        <v>20</v>
      </c>
      <c r="C14" s="10">
        <v>5000</v>
      </c>
      <c r="D14" s="11">
        <v>6.7000000000000004E-2</v>
      </c>
      <c r="E14" s="12">
        <v>3.5999999999999997E-2</v>
      </c>
      <c r="F14" s="13">
        <f>Table1[[#This Row],[Amount spent over the year]]/C20</f>
        <v>0.05</v>
      </c>
      <c r="G14" s="11">
        <f>Table1[[#This Row],[Personal weight per category]]*Table1[[#This Row],[Inflation per year]]</f>
        <v>1.8E-3</v>
      </c>
    </row>
    <row r="15" spans="1:7">
      <c r="A15" s="9" t="s">
        <v>21</v>
      </c>
      <c r="B15" s="9" t="s">
        <v>22</v>
      </c>
      <c r="C15" s="10">
        <v>7000</v>
      </c>
      <c r="D15" s="11">
        <v>0.115</v>
      </c>
      <c r="E15" s="12">
        <v>2.7E-2</v>
      </c>
      <c r="F15" s="13">
        <f>Table1[[#This Row],[Amount spent over the year]]/C20</f>
        <v>7.0000000000000007E-2</v>
      </c>
      <c r="G15" s="11">
        <f>Table1[[#This Row],[Personal weight per category]]*Table1[[#This Row],[Inflation per year]]</f>
        <v>1.8900000000000002E-3</v>
      </c>
    </row>
    <row r="16" spans="1:7">
      <c r="A16" s="9" t="s">
        <v>23</v>
      </c>
      <c r="B16" s="9" t="s">
        <v>24</v>
      </c>
      <c r="C16" s="10">
        <v>1000</v>
      </c>
      <c r="D16" s="11">
        <v>2.1000000000000001E-2</v>
      </c>
      <c r="E16" s="12">
        <v>1.2999999999999999E-2</v>
      </c>
      <c r="F16" s="13">
        <f>Table1[[#This Row],[Amount spent over the year]]/C20</f>
        <v>0.01</v>
      </c>
      <c r="G16" s="11">
        <f>Table1[[#This Row],[Personal weight per category]]*Table1[[#This Row],[Inflation per year]]</f>
        <v>1.2999999999999999E-4</v>
      </c>
    </row>
    <row r="17" spans="1:7">
      <c r="A17" s="9" t="s">
        <v>25</v>
      </c>
      <c r="B17" s="9" t="s">
        <v>26</v>
      </c>
      <c r="C17" s="10">
        <v>10000</v>
      </c>
      <c r="D17" s="11">
        <v>0.13100000000000001</v>
      </c>
      <c r="E17" s="12">
        <v>0.02</v>
      </c>
      <c r="F17" s="14">
        <f>Table1[[#This Row],[Amount spent over the year]]/C20</f>
        <v>0.1</v>
      </c>
      <c r="G17" s="11">
        <f>Table1[[#This Row],[Personal weight per category]]*Table1[[#This Row],[Inflation per year]]</f>
        <v>2E-3</v>
      </c>
    </row>
    <row r="18" spans="1:7">
      <c r="A18" s="9" t="s">
        <v>27</v>
      </c>
      <c r="B18" s="9" t="s">
        <v>28</v>
      </c>
      <c r="C18" s="10">
        <v>5000</v>
      </c>
      <c r="D18" s="11">
        <v>4.7E-2</v>
      </c>
      <c r="E18" s="12">
        <v>5.3999999999999999E-2</v>
      </c>
      <c r="F18" s="13">
        <f>Table1[[#This Row],[Amount spent over the year]]/C20</f>
        <v>0.05</v>
      </c>
      <c r="G18" s="11">
        <f>Table1[[#This Row],[Personal weight per category]]*Table1[[#This Row],[Inflation per year]]</f>
        <v>2.7000000000000001E-3</v>
      </c>
    </row>
    <row r="19" spans="1:7">
      <c r="A19" s="9" t="s">
        <v>29</v>
      </c>
      <c r="B19" s="9" t="s">
        <v>30</v>
      </c>
      <c r="C19" s="10">
        <v>5000</v>
      </c>
      <c r="D19" s="11">
        <v>5.6000000000000001E-2</v>
      </c>
      <c r="E19" s="12">
        <v>2.5000000000000001E-2</v>
      </c>
      <c r="F19" s="13">
        <f>Table1[[#This Row],[Amount spent over the year]]/C20</f>
        <v>0.05</v>
      </c>
      <c r="G19" s="11">
        <f>Table1[[#This Row],[Personal weight per category]]*Table1[[#This Row],[Inflation per year]]</f>
        <v>1.2500000000000002E-3</v>
      </c>
    </row>
    <row r="20" spans="1:7">
      <c r="A20" s="6" t="s">
        <v>31</v>
      </c>
      <c r="B20" s="9"/>
      <c r="C20" s="15">
        <f>SUM(C9:C19)</f>
        <v>100000</v>
      </c>
      <c r="D20" s="16">
        <f>SUM(D9:D19)</f>
        <v>1.0010000000000001</v>
      </c>
      <c r="E20" s="9"/>
      <c r="F20" s="17"/>
      <c r="G20" s="20">
        <f>SUM(G9:G19)</f>
        <v>3.7980000000000007E-2</v>
      </c>
    </row>
    <row r="21" spans="1:7">
      <c r="A21" s="9"/>
      <c r="B21" s="9"/>
      <c r="C21" s="15"/>
      <c r="D21" s="11"/>
      <c r="E21" s="11"/>
      <c r="F21" s="18" t="s">
        <v>32</v>
      </c>
      <c r="G21" s="19">
        <v>3.4000000000000002E-2</v>
      </c>
    </row>
    <row r="27" spans="1:7">
      <c r="D27" s="4"/>
    </row>
    <row r="28" spans="1:7">
      <c r="D28" s="2"/>
    </row>
    <row r="29" spans="1:7">
      <c r="D29" s="2"/>
    </row>
    <row r="30" spans="1:7">
      <c r="D30" s="2"/>
    </row>
    <row r="31" spans="1:7">
      <c r="D31" s="2"/>
    </row>
    <row r="32" spans="1:7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3"/>
    </row>
    <row r="38" spans="4:4">
      <c r="D38" s="2"/>
    </row>
  </sheetData>
  <mergeCells count="2">
    <mergeCell ref="A3:A4"/>
    <mergeCell ref="A5:G7"/>
  </mergeCells>
  <hyperlinks>
    <hyperlink ref="D8" r:id="rId1" xr:uid="{EFEB3B7E-4962-43D8-A143-896030CE87FF}"/>
    <hyperlink ref="E8" r:id="rId2" location="main-contributors-to-change" xr:uid="{41A0E25A-5F97-4C26-968A-85ADCFFA43C4}"/>
    <hyperlink ref="F21" r:id="rId3" location=":~:text=Annual%20CPI%20inflation%20was%203.6,in%20the%20December%202022%20quarter." xr:uid="{AE08030D-11FE-444E-9A19-43709F4CC5B6}"/>
    <hyperlink ref="A3:A4" r:id="rId4" display="Newsletter sign-up" xr:uid="{BF2450A5-2655-48AC-963B-71D9F9F97D4A}"/>
  </hyperlinks>
  <pageMargins left="0.7" right="0.7" top="0.75" bottom="0.75" header="0.3" footer="0.3"/>
  <drawing r:id="rId5"/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Lamonica</dc:creator>
  <cp:keywords/>
  <dc:description/>
  <cp:lastModifiedBy>Shani Jayamanne</cp:lastModifiedBy>
  <cp:revision/>
  <dcterms:created xsi:type="dcterms:W3CDTF">2024-02-27T08:55:01Z</dcterms:created>
  <dcterms:modified xsi:type="dcterms:W3CDTF">2026-01-07T03:16:11Z</dcterms:modified>
  <cp:category/>
  <cp:contentStatus/>
</cp:coreProperties>
</file>